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95" windowHeight="12330"/>
  </bookViews>
  <sheets>
    <sheet name="GFLXVES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8" i="1" l="1"/>
  <c r="K8" i="1"/>
  <c r="I10" i="1" s="1"/>
  <c r="A8" i="1"/>
  <c r="L3" i="1"/>
  <c r="B10" i="1" l="1"/>
  <c r="O7" i="1"/>
  <c r="L10" i="1" l="1"/>
  <c r="D10" i="1"/>
  <c r="K10" i="1"/>
  <c r="J10" i="1"/>
  <c r="P3" i="1" l="1"/>
  <c r="P2" i="1"/>
  <c r="H10" i="1"/>
  <c r="G10" i="1"/>
  <c r="E10" i="1" s="1"/>
  <c r="F10" i="1" s="1"/>
  <c r="P5" i="1"/>
  <c r="P4" i="1"/>
</calcChain>
</file>

<file path=xl/sharedStrings.xml><?xml version="1.0" encoding="utf-8"?>
<sst xmlns="http://schemas.openxmlformats.org/spreadsheetml/2006/main" count="40" uniqueCount="40">
  <si>
    <t>판매가 산출식</t>
    <phoneticPr fontId="4" type="noConversion"/>
  </si>
  <si>
    <t>기준환율</t>
    <phoneticPr fontId="4" type="noConversion"/>
  </si>
  <si>
    <t>USD</t>
    <phoneticPr fontId="4" type="noConversion"/>
  </si>
  <si>
    <t>USD</t>
  </si>
  <si>
    <t>AUD</t>
    <phoneticPr fontId="4" type="noConversion"/>
  </si>
  <si>
    <t>매입가</t>
    <phoneticPr fontId="4" type="noConversion"/>
  </si>
  <si>
    <t>중  량</t>
    <phoneticPr fontId="4" type="noConversion"/>
  </si>
  <si>
    <t>수   량</t>
    <phoneticPr fontId="4" type="noConversion"/>
  </si>
  <si>
    <t>수수료(%)</t>
    <phoneticPr fontId="4" type="noConversion"/>
  </si>
  <si>
    <t>목표가</t>
    <phoneticPr fontId="4" type="noConversion"/>
  </si>
  <si>
    <t>배송지역</t>
    <phoneticPr fontId="4" type="noConversion"/>
  </si>
  <si>
    <t>우체국보험</t>
    <phoneticPr fontId="4" type="noConversion"/>
  </si>
  <si>
    <t>할인등록(%)</t>
    <phoneticPr fontId="4" type="noConversion"/>
  </si>
  <si>
    <t>EMS할인율</t>
    <phoneticPr fontId="4" type="noConversion"/>
  </si>
  <si>
    <t>Free Shipping</t>
    <phoneticPr fontId="4" type="noConversion"/>
  </si>
  <si>
    <t>거래방식</t>
    <phoneticPr fontId="4" type="noConversion"/>
  </si>
  <si>
    <t>추가할인(%)</t>
    <phoneticPr fontId="4" type="noConversion"/>
  </si>
  <si>
    <t>CAD</t>
    <phoneticPr fontId="4" type="noConversion"/>
  </si>
  <si>
    <t>4지역</t>
  </si>
  <si>
    <t>미가입</t>
    <phoneticPr fontId="4" type="noConversion"/>
  </si>
  <si>
    <t>무   료</t>
  </si>
  <si>
    <t>eBay</t>
    <phoneticPr fontId="4" type="noConversion"/>
  </si>
  <si>
    <t>GBP</t>
    <phoneticPr fontId="4" type="noConversion"/>
  </si>
  <si>
    <t>과표중량</t>
    <phoneticPr fontId="4" type="noConversion"/>
  </si>
  <si>
    <t>일반</t>
    <phoneticPr fontId="4" type="noConversion"/>
  </si>
  <si>
    <t>EMS</t>
    <phoneticPr fontId="4" type="noConversion"/>
  </si>
  <si>
    <t>Shipping</t>
    <phoneticPr fontId="4" type="noConversion"/>
  </si>
  <si>
    <t>배송방법</t>
    <phoneticPr fontId="4" type="noConversion"/>
  </si>
  <si>
    <t>등록가</t>
    <phoneticPr fontId="4" type="noConversion"/>
  </si>
  <si>
    <t>배송료</t>
    <phoneticPr fontId="4" type="noConversion"/>
  </si>
  <si>
    <t>할인가</t>
    <phoneticPr fontId="4" type="noConversion"/>
  </si>
  <si>
    <t>실수익</t>
    <phoneticPr fontId="4" type="noConversion"/>
  </si>
  <si>
    <t>수익률(%)</t>
    <phoneticPr fontId="4" type="noConversion"/>
  </si>
  <si>
    <t>eBay수수료</t>
    <phoneticPr fontId="4" type="noConversion"/>
  </si>
  <si>
    <t>Paypal 수수료</t>
    <phoneticPr fontId="4" type="noConversion"/>
  </si>
  <si>
    <t>실배송료</t>
    <phoneticPr fontId="4" type="noConversion"/>
  </si>
  <si>
    <t>보험료</t>
    <phoneticPr fontId="4" type="noConversion"/>
  </si>
  <si>
    <t>배송비 할인</t>
    <phoneticPr fontId="4" type="noConversion"/>
  </si>
  <si>
    <t>부가세환급</t>
    <phoneticPr fontId="4" type="noConversion"/>
  </si>
  <si>
    <t>RR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</si>
</sst>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176" formatCode="_-[$$-409]* #,##0.00_ ;_-[$$-409]* \-#,##0.00\ ;_-[$$-409]* &quot;-&quot;??_ ;_-@_ "/>
    <numFmt numFmtId="177" formatCode="_-[$₩-412]* #,##0_-;\-[$₩-412]* #,##0_-;_-[$₩-412]* &quot;-&quot;??_-;_-@_-"/>
    <numFmt numFmtId="178" formatCode="0.00&quot;Kg&quot;"/>
    <numFmt numFmtId="179" formatCode="0_ "/>
    <numFmt numFmtId="180" formatCode="_-[$£-809]* #,##0.00_-;\-[$£-809]* #,##0.00_-;_-[$£-809]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77" fontId="6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shrinkToFit="1"/>
    </xf>
    <xf numFmtId="177" fontId="7" fillId="3" borderId="1" xfId="1" applyNumberFormat="1" applyFont="1" applyFill="1" applyBorder="1" applyProtection="1">
      <alignment vertical="center"/>
      <protection locked="0"/>
    </xf>
    <xf numFmtId="178" fontId="7" fillId="3" borderId="1" xfId="0" applyNumberFormat="1" applyFont="1" applyFill="1" applyBorder="1" applyProtection="1">
      <alignment vertical="center"/>
      <protection locked="0"/>
    </xf>
    <xf numFmtId="179" fontId="7" fillId="3" borderId="1" xfId="0" applyNumberFormat="1" applyFont="1" applyFill="1" applyBorder="1" applyAlignment="1" applyProtection="1">
      <alignment horizontal="center" vertical="center"/>
      <protection locked="0"/>
    </xf>
    <xf numFmtId="9" fontId="7" fillId="3" borderId="1" xfId="2" applyFont="1" applyFill="1" applyBorder="1" applyAlignment="1" applyProtection="1">
      <alignment horizontal="center" vertical="center"/>
      <protection locked="0"/>
    </xf>
    <xf numFmtId="176" fontId="7" fillId="3" borderId="1" xfId="0" applyNumberFormat="1" applyFont="1" applyFill="1" applyBorder="1" applyProtection="1">
      <alignment vertical="center"/>
      <protection locked="0"/>
    </xf>
    <xf numFmtId="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80" fontId="3" fillId="0" borderId="1" xfId="0" applyNumberFormat="1" applyFont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Protection="1">
      <alignment vertical="center"/>
      <protection locked="0"/>
    </xf>
    <xf numFmtId="0" fontId="8" fillId="0" borderId="6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3" fillId="7" borderId="2" xfId="0" applyFont="1" applyFill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10" fillId="2" borderId="9" xfId="0" applyFont="1" applyFill="1" applyBorder="1" applyAlignment="1" applyProtection="1">
      <alignment horizontal="center" vertical="center" shrinkToFit="1"/>
    </xf>
    <xf numFmtId="0" fontId="10" fillId="2" borderId="10" xfId="0" applyFont="1" applyFill="1" applyBorder="1" applyAlignment="1" applyProtection="1">
      <alignment horizontal="center" vertical="center" shrinkToFit="1"/>
    </xf>
    <xf numFmtId="0" fontId="10" fillId="2" borderId="11" xfId="0" applyFont="1" applyFill="1" applyBorder="1" applyAlignment="1" applyProtection="1">
      <alignment horizontal="center" vertical="center" shrinkToFit="1"/>
    </xf>
    <xf numFmtId="0" fontId="10" fillId="2" borderId="12" xfId="0" applyFont="1" applyFill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  <protection locked="0"/>
    </xf>
    <xf numFmtId="0" fontId="11" fillId="8" borderId="9" xfId="0" applyFont="1" applyFill="1" applyBorder="1" applyAlignment="1" applyProtection="1">
      <alignment horizontal="center" vertical="center"/>
      <protection locked="0"/>
    </xf>
    <xf numFmtId="176" fontId="11" fillId="7" borderId="10" xfId="0" applyNumberFormat="1" applyFont="1" applyFill="1" applyBorder="1" applyAlignment="1" applyProtection="1">
      <alignment horizontal="center" vertical="center"/>
      <protection locked="0"/>
    </xf>
    <xf numFmtId="176" fontId="11" fillId="9" borderId="11" xfId="0" applyNumberFormat="1" applyFont="1" applyFill="1" applyBorder="1" applyAlignment="1" applyProtection="1">
      <alignment horizontal="center" vertical="center"/>
      <protection locked="0"/>
    </xf>
    <xf numFmtId="176" fontId="11" fillId="9" borderId="11" xfId="0" applyNumberFormat="1" applyFont="1" applyFill="1" applyBorder="1" applyAlignment="1" applyProtection="1">
      <alignment horizontal="center" vertical="center"/>
    </xf>
    <xf numFmtId="177" fontId="11" fillId="7" borderId="11" xfId="0" applyNumberFormat="1" applyFont="1" applyFill="1" applyBorder="1" applyAlignment="1" applyProtection="1">
      <alignment horizontal="center" vertical="center"/>
    </xf>
    <xf numFmtId="9" fontId="11" fillId="7" borderId="11" xfId="2" applyFont="1" applyFill="1" applyBorder="1" applyAlignment="1" applyProtection="1">
      <alignment horizontal="center" vertical="center"/>
    </xf>
    <xf numFmtId="176" fontId="10" fillId="7" borderId="11" xfId="0" applyNumberFormat="1" applyFont="1" applyFill="1" applyBorder="1" applyAlignment="1" applyProtection="1">
      <alignment horizontal="center" vertical="center"/>
    </xf>
    <xf numFmtId="177" fontId="10" fillId="7" borderId="11" xfId="0" applyNumberFormat="1" applyFont="1" applyFill="1" applyBorder="1" applyAlignment="1" applyProtection="1">
      <alignment horizontal="center" vertical="center"/>
    </xf>
    <xf numFmtId="177" fontId="10" fillId="7" borderId="12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Protection="1">
      <alignment vertical="center"/>
      <protection locked="0"/>
    </xf>
    <xf numFmtId="9" fontId="3" fillId="0" borderId="0" xfId="2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</xf>
  </cellXfs>
  <cellStyles count="3">
    <cellStyle name="백분율" xfId="2" builtinId="5"/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0</xdr:row>
          <xdr:rowOff>85725</xdr:rowOff>
        </xdr:from>
        <xdr:to>
          <xdr:col>1</xdr:col>
          <xdr:colOff>781050</xdr:colOff>
          <xdr:row>2</xdr:row>
          <xdr:rowOff>133350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ko-KR" altLang="en-US" sz="1200" b="1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k/Google%20&#46300;&#46972;&#51060;&#48652;/Price%20Resear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"/>
      <sheetName val="GFLXVEST"/>
      <sheetName val="CCF320"/>
      <sheetName val="CCF240"/>
      <sheetName val="EIGP20"/>
      <sheetName val="ZINK60"/>
      <sheetName val="ZINK30"/>
      <sheetName val="PD239S"/>
      <sheetName val="PD239Z"/>
      <sheetName val="PD239"/>
      <sheetName val="Package Listing Chart"/>
      <sheetName val="data"/>
      <sheetName val="Price Research"/>
    </sheetNames>
    <definedNames>
      <definedName name="초기화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D1" t="str">
            <v>소형포장물</v>
          </cell>
          <cell r="E1"/>
          <cell r="F1"/>
          <cell r="G1"/>
          <cell r="H1"/>
          <cell r="J1" t="str">
            <v>소형포장물(등기)</v>
          </cell>
          <cell r="K1"/>
          <cell r="L1"/>
          <cell r="M1"/>
          <cell r="N1"/>
          <cell r="P1" t="str">
            <v>EMS</v>
          </cell>
          <cell r="Q1"/>
          <cell r="R1"/>
          <cell r="S1"/>
          <cell r="T1"/>
          <cell r="U1"/>
          <cell r="V1"/>
          <cell r="W1"/>
          <cell r="X1"/>
          <cell r="Y1"/>
          <cell r="Z1"/>
          <cell r="AB1" t="str">
            <v>국제소포</v>
          </cell>
          <cell r="AC1"/>
          <cell r="AD1"/>
          <cell r="AE1"/>
          <cell r="AF1"/>
          <cell r="AG1"/>
          <cell r="AH1"/>
          <cell r="AI1"/>
          <cell r="AJ1"/>
          <cell r="AK1"/>
          <cell r="AL1"/>
        </row>
        <row r="2">
          <cell r="D2" t="str">
            <v>중량</v>
          </cell>
          <cell r="E2" t="str">
            <v>1지역</v>
          </cell>
          <cell r="F2" t="str">
            <v>2지역</v>
          </cell>
          <cell r="G2" t="str">
            <v>3지역</v>
          </cell>
          <cell r="H2" t="str">
            <v>4지역</v>
          </cell>
          <cell r="J2" t="str">
            <v>중량</v>
          </cell>
          <cell r="K2" t="str">
            <v>1지역</v>
          </cell>
          <cell r="L2" t="str">
            <v>2지역</v>
          </cell>
          <cell r="M2" t="str">
            <v>3지역</v>
          </cell>
          <cell r="N2" t="str">
            <v>4지역</v>
          </cell>
          <cell r="P2" t="str">
            <v>중량</v>
          </cell>
          <cell r="Q2" t="str">
            <v>1지역</v>
          </cell>
          <cell r="R2" t="str">
            <v>2지역</v>
          </cell>
          <cell r="S2" t="str">
            <v>3지역</v>
          </cell>
          <cell r="T2" t="str">
            <v>4지역</v>
          </cell>
          <cell r="U2" t="str">
            <v>특1지역</v>
          </cell>
          <cell r="V2" t="str">
            <v>특2지역</v>
          </cell>
          <cell r="W2" t="str">
            <v>특3지역</v>
          </cell>
          <cell r="X2" t="str">
            <v>특4지역</v>
          </cell>
          <cell r="Y2" t="str">
            <v>특5지역</v>
          </cell>
          <cell r="Z2" t="str">
            <v>특6지역</v>
          </cell>
          <cell r="AB2" t="str">
            <v>중량</v>
          </cell>
          <cell r="AC2" t="str">
            <v>1지역</v>
          </cell>
          <cell r="AD2" t="str">
            <v>2지역</v>
          </cell>
          <cell r="AE2" t="str">
            <v>3지역</v>
          </cell>
          <cell r="AF2" t="str">
            <v>4지역</v>
          </cell>
          <cell r="AG2" t="str">
            <v>특1지역</v>
          </cell>
          <cell r="AH2" t="str">
            <v>특2지역</v>
          </cell>
          <cell r="AI2" t="str">
            <v>특3지역</v>
          </cell>
          <cell r="AJ2" t="str">
            <v>특4지역</v>
          </cell>
          <cell r="AK2" t="str">
            <v>특5지역</v>
          </cell>
          <cell r="AL2" t="str">
            <v>특6지역</v>
          </cell>
        </row>
        <row r="3">
          <cell r="D3">
            <v>0.1</v>
          </cell>
          <cell r="E3">
            <v>1170</v>
          </cell>
          <cell r="F3">
            <v>1770</v>
          </cell>
          <cell r="G3">
            <v>1880</v>
          </cell>
          <cell r="H3">
            <v>2120</v>
          </cell>
          <cell r="J3">
            <v>0.1</v>
          </cell>
          <cell r="K3">
            <v>3670</v>
          </cell>
          <cell r="L3">
            <v>4270</v>
          </cell>
          <cell r="M3">
            <v>4380</v>
          </cell>
          <cell r="N3">
            <v>4620</v>
          </cell>
          <cell r="P3">
            <v>0.5</v>
          </cell>
          <cell r="Q3">
            <v>17100</v>
          </cell>
          <cell r="R3">
            <v>17600</v>
          </cell>
          <cell r="S3">
            <v>23200</v>
          </cell>
          <cell r="T3">
            <v>26500</v>
          </cell>
          <cell r="U3">
            <v>16600</v>
          </cell>
          <cell r="V3">
            <v>16800</v>
          </cell>
          <cell r="W3">
            <v>16800</v>
          </cell>
          <cell r="X3">
            <v>19900</v>
          </cell>
          <cell r="Y3">
            <v>25600</v>
          </cell>
          <cell r="Z3">
            <v>23100</v>
          </cell>
          <cell r="AB3">
            <v>0.5</v>
          </cell>
          <cell r="AC3">
            <v>12500</v>
          </cell>
          <cell r="AD3">
            <v>16800</v>
          </cell>
          <cell r="AE3">
            <v>19100</v>
          </cell>
          <cell r="AF3">
            <v>20200</v>
          </cell>
          <cell r="AG3">
            <v>15800</v>
          </cell>
          <cell r="AH3">
            <v>16400</v>
          </cell>
          <cell r="AI3">
            <v>15500</v>
          </cell>
          <cell r="AJ3">
            <v>16400</v>
          </cell>
          <cell r="AK3">
            <v>19800</v>
          </cell>
          <cell r="AL3">
            <v>19000</v>
          </cell>
        </row>
        <row r="4">
          <cell r="D4">
            <v>0.25</v>
          </cell>
          <cell r="E4">
            <v>2120</v>
          </cell>
          <cell r="F4">
            <v>2950</v>
          </cell>
          <cell r="G4">
            <v>3770</v>
          </cell>
          <cell r="H4">
            <v>4490</v>
          </cell>
          <cell r="J4">
            <v>0.25</v>
          </cell>
          <cell r="K4">
            <v>4620</v>
          </cell>
          <cell r="L4">
            <v>5450</v>
          </cell>
          <cell r="M4">
            <v>6270</v>
          </cell>
          <cell r="N4">
            <v>6990</v>
          </cell>
          <cell r="P4">
            <v>0.75</v>
          </cell>
          <cell r="Q4">
            <v>18400</v>
          </cell>
          <cell r="R4">
            <v>19400</v>
          </cell>
          <cell r="S4">
            <v>26500</v>
          </cell>
          <cell r="T4">
            <v>30000</v>
          </cell>
          <cell r="U4">
            <v>17400</v>
          </cell>
          <cell r="V4">
            <v>17700</v>
          </cell>
          <cell r="W4">
            <v>17800</v>
          </cell>
          <cell r="X4">
            <v>23200</v>
          </cell>
          <cell r="Y4">
            <v>30200</v>
          </cell>
          <cell r="Z4">
            <v>26400</v>
          </cell>
          <cell r="AB4">
            <v>1</v>
          </cell>
          <cell r="AC4">
            <v>14300</v>
          </cell>
          <cell r="AD4">
            <v>19700</v>
          </cell>
          <cell r="AE4">
            <v>22500</v>
          </cell>
          <cell r="AF4">
            <v>25500</v>
          </cell>
          <cell r="AG4">
            <v>17000</v>
          </cell>
          <cell r="AH4">
            <v>18000</v>
          </cell>
          <cell r="AI4">
            <v>17300</v>
          </cell>
          <cell r="AJ4">
            <v>18200</v>
          </cell>
          <cell r="AK4">
            <v>23400</v>
          </cell>
          <cell r="AL4">
            <v>22400</v>
          </cell>
        </row>
        <row r="5">
          <cell r="D5">
            <v>0.5</v>
          </cell>
          <cell r="E5">
            <v>2950</v>
          </cell>
          <cell r="F5">
            <v>4720</v>
          </cell>
          <cell r="G5">
            <v>6500</v>
          </cell>
          <cell r="H5">
            <v>6860</v>
          </cell>
          <cell r="J5">
            <v>0.5</v>
          </cell>
          <cell r="K5">
            <v>5450</v>
          </cell>
          <cell r="L5">
            <v>7220</v>
          </cell>
          <cell r="M5">
            <v>9000</v>
          </cell>
          <cell r="N5">
            <v>9360</v>
          </cell>
          <cell r="P5">
            <v>1</v>
          </cell>
          <cell r="Q5">
            <v>19700</v>
          </cell>
          <cell r="R5">
            <v>21300</v>
          </cell>
          <cell r="S5">
            <v>29900</v>
          </cell>
          <cell r="T5">
            <v>33600</v>
          </cell>
          <cell r="U5">
            <v>18300</v>
          </cell>
          <cell r="V5">
            <v>18600</v>
          </cell>
          <cell r="W5">
            <v>18800</v>
          </cell>
          <cell r="X5">
            <v>26500</v>
          </cell>
          <cell r="Y5">
            <v>34900</v>
          </cell>
          <cell r="Z5">
            <v>29800</v>
          </cell>
          <cell r="AB5">
            <v>1.5</v>
          </cell>
          <cell r="AC5">
            <v>15900</v>
          </cell>
          <cell r="AD5">
            <v>22600</v>
          </cell>
          <cell r="AE5">
            <v>25900</v>
          </cell>
          <cell r="AF5">
            <v>30900</v>
          </cell>
          <cell r="AG5">
            <v>18300</v>
          </cell>
          <cell r="AH5">
            <v>19400</v>
          </cell>
          <cell r="AI5">
            <v>19000</v>
          </cell>
          <cell r="AJ5">
            <v>21600</v>
          </cell>
          <cell r="AK5">
            <v>26100</v>
          </cell>
          <cell r="AL5">
            <v>25700</v>
          </cell>
        </row>
        <row r="6">
          <cell r="D6">
            <v>1</v>
          </cell>
          <cell r="E6">
            <v>5320</v>
          </cell>
          <cell r="F6">
            <v>7100</v>
          </cell>
          <cell r="G6">
            <v>10650</v>
          </cell>
          <cell r="H6">
            <v>12770</v>
          </cell>
          <cell r="J6">
            <v>1</v>
          </cell>
          <cell r="K6">
            <v>7820</v>
          </cell>
          <cell r="L6">
            <v>9600</v>
          </cell>
          <cell r="M6">
            <v>13150</v>
          </cell>
          <cell r="N6">
            <v>15270</v>
          </cell>
          <cell r="P6">
            <v>1.25</v>
          </cell>
          <cell r="Q6">
            <v>21300</v>
          </cell>
          <cell r="R6">
            <v>24100</v>
          </cell>
          <cell r="S6">
            <v>34400</v>
          </cell>
          <cell r="T6">
            <v>38200</v>
          </cell>
          <cell r="U6">
            <v>19400</v>
          </cell>
          <cell r="V6">
            <v>19900</v>
          </cell>
          <cell r="W6">
            <v>20000</v>
          </cell>
          <cell r="X6">
            <v>30900</v>
          </cell>
          <cell r="Y6">
            <v>39800</v>
          </cell>
          <cell r="Z6">
            <v>34300</v>
          </cell>
          <cell r="AB6">
            <v>2</v>
          </cell>
          <cell r="AC6">
            <v>17600</v>
          </cell>
          <cell r="AD6">
            <v>25500</v>
          </cell>
          <cell r="AE6">
            <v>29200</v>
          </cell>
          <cell r="AF6">
            <v>36100</v>
          </cell>
          <cell r="AG6">
            <v>19500</v>
          </cell>
          <cell r="AH6">
            <v>20900</v>
          </cell>
          <cell r="AI6">
            <v>20900</v>
          </cell>
          <cell r="AJ6">
            <v>25100</v>
          </cell>
          <cell r="AK6">
            <v>31000</v>
          </cell>
          <cell r="AL6">
            <v>29000</v>
          </cell>
        </row>
        <row r="7">
          <cell r="D7">
            <v>1.5</v>
          </cell>
          <cell r="E7">
            <v>7100</v>
          </cell>
          <cell r="F7">
            <v>10650</v>
          </cell>
          <cell r="G7">
            <v>15970</v>
          </cell>
          <cell r="H7">
            <v>18330</v>
          </cell>
          <cell r="J7">
            <v>1.5</v>
          </cell>
          <cell r="K7">
            <v>9600</v>
          </cell>
          <cell r="L7">
            <v>13150</v>
          </cell>
          <cell r="M7">
            <v>18470</v>
          </cell>
          <cell r="N7">
            <v>20830</v>
          </cell>
          <cell r="P7">
            <v>1.5</v>
          </cell>
          <cell r="Q7">
            <v>22900</v>
          </cell>
          <cell r="R7">
            <v>26900</v>
          </cell>
          <cell r="S7">
            <v>39000</v>
          </cell>
          <cell r="T7">
            <v>42900</v>
          </cell>
          <cell r="U7">
            <v>20500</v>
          </cell>
          <cell r="V7">
            <v>21200</v>
          </cell>
          <cell r="W7">
            <v>21300</v>
          </cell>
          <cell r="X7">
            <v>35300</v>
          </cell>
          <cell r="Y7">
            <v>44700</v>
          </cell>
          <cell r="Z7">
            <v>38800</v>
          </cell>
          <cell r="AB7">
            <v>2.5</v>
          </cell>
          <cell r="AC7">
            <v>19400</v>
          </cell>
          <cell r="AD7">
            <v>28500</v>
          </cell>
          <cell r="AE7">
            <v>32600</v>
          </cell>
          <cell r="AF7">
            <v>42100</v>
          </cell>
          <cell r="AG7">
            <v>20800</v>
          </cell>
          <cell r="AH7">
            <v>22300</v>
          </cell>
          <cell r="AI7">
            <v>22600</v>
          </cell>
          <cell r="AJ7">
            <v>28600</v>
          </cell>
          <cell r="AK7">
            <v>35700</v>
          </cell>
          <cell r="AL7">
            <v>32400</v>
          </cell>
        </row>
        <row r="8">
          <cell r="D8">
            <v>2</v>
          </cell>
          <cell r="E8">
            <v>8270</v>
          </cell>
          <cell r="F8">
            <v>14200</v>
          </cell>
          <cell r="G8">
            <v>21300</v>
          </cell>
          <cell r="H8">
            <v>23670</v>
          </cell>
          <cell r="J8">
            <v>2</v>
          </cell>
          <cell r="K8">
            <v>10770</v>
          </cell>
          <cell r="L8">
            <v>16700</v>
          </cell>
          <cell r="M8">
            <v>23800</v>
          </cell>
          <cell r="N8">
            <v>26170</v>
          </cell>
          <cell r="P8">
            <v>1.75</v>
          </cell>
          <cell r="Q8">
            <v>24400</v>
          </cell>
          <cell r="R8">
            <v>29600</v>
          </cell>
          <cell r="S8">
            <v>43600</v>
          </cell>
          <cell r="T8">
            <v>47500</v>
          </cell>
          <cell r="U8">
            <v>21900</v>
          </cell>
          <cell r="V8">
            <v>22600</v>
          </cell>
          <cell r="W8">
            <v>22700</v>
          </cell>
          <cell r="X8">
            <v>39200</v>
          </cell>
          <cell r="Y8">
            <v>50200</v>
          </cell>
          <cell r="Z8">
            <v>43300</v>
          </cell>
          <cell r="AB8">
            <v>3</v>
          </cell>
          <cell r="AC8">
            <v>21200</v>
          </cell>
          <cell r="AD8">
            <v>31400</v>
          </cell>
          <cell r="AE8">
            <v>36000</v>
          </cell>
          <cell r="AF8">
            <v>48200</v>
          </cell>
          <cell r="AG8">
            <v>22000</v>
          </cell>
          <cell r="AH8">
            <v>23700</v>
          </cell>
          <cell r="AI8">
            <v>24500</v>
          </cell>
          <cell r="AJ8">
            <v>32000</v>
          </cell>
          <cell r="AK8">
            <v>40500</v>
          </cell>
          <cell r="AL8">
            <v>35700</v>
          </cell>
        </row>
        <row r="9">
          <cell r="P9">
            <v>2</v>
          </cell>
          <cell r="Q9">
            <v>26000</v>
          </cell>
          <cell r="R9">
            <v>32300</v>
          </cell>
          <cell r="S9">
            <v>48200</v>
          </cell>
          <cell r="T9">
            <v>52200</v>
          </cell>
          <cell r="U9">
            <v>23300</v>
          </cell>
          <cell r="V9">
            <v>24100</v>
          </cell>
          <cell r="W9">
            <v>24200</v>
          </cell>
          <cell r="X9">
            <v>43200</v>
          </cell>
          <cell r="Y9">
            <v>55700</v>
          </cell>
          <cell r="Z9">
            <v>47900</v>
          </cell>
          <cell r="AB9">
            <v>3.5</v>
          </cell>
          <cell r="AC9">
            <v>22900</v>
          </cell>
          <cell r="AD9">
            <v>34200</v>
          </cell>
          <cell r="AE9">
            <v>39300</v>
          </cell>
          <cell r="AF9">
            <v>54200</v>
          </cell>
          <cell r="AG9">
            <v>23200</v>
          </cell>
          <cell r="AH9">
            <v>25200</v>
          </cell>
          <cell r="AI9">
            <v>26200</v>
          </cell>
          <cell r="AJ9">
            <v>35500</v>
          </cell>
          <cell r="AK9">
            <v>45400</v>
          </cell>
          <cell r="AL9">
            <v>39100</v>
          </cell>
        </row>
        <row r="10">
          <cell r="P10">
            <v>2.5</v>
          </cell>
          <cell r="Q10">
            <v>27900</v>
          </cell>
          <cell r="R10">
            <v>35200</v>
          </cell>
          <cell r="S10">
            <v>51600</v>
          </cell>
          <cell r="T10">
            <v>59300</v>
          </cell>
          <cell r="U10">
            <v>24600</v>
          </cell>
          <cell r="V10">
            <v>25700</v>
          </cell>
          <cell r="W10">
            <v>25700</v>
          </cell>
          <cell r="X10">
            <v>50000</v>
          </cell>
          <cell r="Y10">
            <v>59800</v>
          </cell>
          <cell r="Z10">
            <v>51200</v>
          </cell>
          <cell r="AB10">
            <v>4</v>
          </cell>
          <cell r="AC10">
            <v>24800</v>
          </cell>
          <cell r="AD10">
            <v>37100</v>
          </cell>
          <cell r="AE10">
            <v>42700</v>
          </cell>
          <cell r="AF10">
            <v>60200</v>
          </cell>
          <cell r="AG10">
            <v>24500</v>
          </cell>
          <cell r="AH10">
            <v>26600</v>
          </cell>
          <cell r="AI10">
            <v>28000</v>
          </cell>
          <cell r="AJ10">
            <v>39000</v>
          </cell>
          <cell r="AK10">
            <v>50200</v>
          </cell>
          <cell r="AL10">
            <v>42400</v>
          </cell>
        </row>
        <row r="11">
          <cell r="P11">
            <v>3</v>
          </cell>
          <cell r="Q11">
            <v>29900</v>
          </cell>
          <cell r="R11">
            <v>38200</v>
          </cell>
          <cell r="S11">
            <v>54800</v>
          </cell>
          <cell r="T11">
            <v>66600</v>
          </cell>
          <cell r="U11">
            <v>25800</v>
          </cell>
          <cell r="V11">
            <v>27300</v>
          </cell>
          <cell r="W11">
            <v>27100</v>
          </cell>
          <cell r="X11">
            <v>53000</v>
          </cell>
          <cell r="Y11">
            <v>63800</v>
          </cell>
          <cell r="Z11">
            <v>54500</v>
          </cell>
          <cell r="AB11">
            <v>4.5</v>
          </cell>
          <cell r="AC11">
            <v>26500</v>
          </cell>
          <cell r="AD11">
            <v>40100</v>
          </cell>
          <cell r="AE11">
            <v>46000</v>
          </cell>
          <cell r="AF11">
            <v>66300</v>
          </cell>
          <cell r="AG11">
            <v>25700</v>
          </cell>
          <cell r="AH11">
            <v>28100</v>
          </cell>
          <cell r="AI11">
            <v>29800</v>
          </cell>
          <cell r="AJ11">
            <v>42500</v>
          </cell>
          <cell r="AK11">
            <v>55000</v>
          </cell>
          <cell r="AL11">
            <v>45700</v>
          </cell>
        </row>
        <row r="12">
          <cell r="P12">
            <v>3.5</v>
          </cell>
          <cell r="Q12">
            <v>31800</v>
          </cell>
          <cell r="R12">
            <v>41000</v>
          </cell>
          <cell r="S12">
            <v>58300</v>
          </cell>
          <cell r="T12">
            <v>73800</v>
          </cell>
          <cell r="U12">
            <v>27100</v>
          </cell>
          <cell r="V12">
            <v>29000</v>
          </cell>
          <cell r="W12">
            <v>28600</v>
          </cell>
          <cell r="X12">
            <v>55900</v>
          </cell>
          <cell r="Y12">
            <v>67900</v>
          </cell>
          <cell r="Z12">
            <v>57800</v>
          </cell>
          <cell r="AB12">
            <v>5</v>
          </cell>
          <cell r="AC12">
            <v>28400</v>
          </cell>
          <cell r="AD12">
            <v>43000</v>
          </cell>
          <cell r="AE12">
            <v>49400</v>
          </cell>
          <cell r="AF12">
            <v>72400</v>
          </cell>
          <cell r="AG12">
            <v>26800</v>
          </cell>
          <cell r="AH12">
            <v>29600</v>
          </cell>
          <cell r="AI12">
            <v>31600</v>
          </cell>
          <cell r="AJ12">
            <v>45900</v>
          </cell>
          <cell r="AK12">
            <v>59800</v>
          </cell>
          <cell r="AL12">
            <v>49100</v>
          </cell>
        </row>
        <row r="13">
          <cell r="J13" t="str">
            <v>배송방식선택</v>
          </cell>
          <cell r="P13">
            <v>4</v>
          </cell>
          <cell r="Q13">
            <v>33600</v>
          </cell>
          <cell r="R13">
            <v>43900</v>
          </cell>
          <cell r="S13">
            <v>61500</v>
          </cell>
          <cell r="T13">
            <v>80900</v>
          </cell>
          <cell r="U13">
            <v>28300</v>
          </cell>
          <cell r="V13">
            <v>30600</v>
          </cell>
          <cell r="W13">
            <v>30000</v>
          </cell>
          <cell r="X13">
            <v>58700</v>
          </cell>
          <cell r="Y13">
            <v>72000</v>
          </cell>
          <cell r="Z13">
            <v>61100</v>
          </cell>
          <cell r="AB13">
            <v>5.5</v>
          </cell>
          <cell r="AC13">
            <v>30100</v>
          </cell>
          <cell r="AD13">
            <v>45900</v>
          </cell>
          <cell r="AE13">
            <v>52800</v>
          </cell>
          <cell r="AF13">
            <v>78300</v>
          </cell>
          <cell r="AG13">
            <v>28100</v>
          </cell>
          <cell r="AH13">
            <v>31100</v>
          </cell>
          <cell r="AI13">
            <v>33400</v>
          </cell>
          <cell r="AJ13">
            <v>49400</v>
          </cell>
          <cell r="AK13">
            <v>64600</v>
          </cell>
          <cell r="AL13">
            <v>52400</v>
          </cell>
        </row>
        <row r="14">
          <cell r="J14" t="str">
            <v>무등기</v>
          </cell>
          <cell r="P14">
            <v>4.5</v>
          </cell>
          <cell r="Q14">
            <v>35500</v>
          </cell>
          <cell r="R14">
            <v>46800</v>
          </cell>
          <cell r="S14">
            <v>64800</v>
          </cell>
          <cell r="T14">
            <v>88200</v>
          </cell>
          <cell r="U14">
            <v>29500</v>
          </cell>
          <cell r="V14">
            <v>32200</v>
          </cell>
          <cell r="W14">
            <v>31600</v>
          </cell>
          <cell r="X14">
            <v>61600</v>
          </cell>
          <cell r="Y14">
            <v>76100</v>
          </cell>
          <cell r="Z14">
            <v>64500</v>
          </cell>
          <cell r="AB14">
            <v>6</v>
          </cell>
          <cell r="AC14">
            <v>31900</v>
          </cell>
          <cell r="AD14">
            <v>48900</v>
          </cell>
          <cell r="AE14">
            <v>56100</v>
          </cell>
          <cell r="AF14">
            <v>84400</v>
          </cell>
          <cell r="AG14">
            <v>29300</v>
          </cell>
          <cell r="AH14">
            <v>32500</v>
          </cell>
          <cell r="AI14">
            <v>35200</v>
          </cell>
          <cell r="AJ14">
            <v>52900</v>
          </cell>
          <cell r="AK14">
            <v>69500</v>
          </cell>
          <cell r="AL14">
            <v>55800</v>
          </cell>
        </row>
        <row r="15">
          <cell r="J15" t="str">
            <v>RR등기</v>
          </cell>
          <cell r="P15">
            <v>5</v>
          </cell>
          <cell r="Q15">
            <v>37400</v>
          </cell>
          <cell r="R15">
            <v>49700</v>
          </cell>
          <cell r="S15">
            <v>68100</v>
          </cell>
          <cell r="T15">
            <v>95400</v>
          </cell>
          <cell r="U15">
            <v>30700</v>
          </cell>
          <cell r="V15">
            <v>33800</v>
          </cell>
          <cell r="W15">
            <v>33100</v>
          </cell>
          <cell r="X15">
            <v>64500</v>
          </cell>
          <cell r="Y15">
            <v>80100</v>
          </cell>
          <cell r="Z15">
            <v>67700</v>
          </cell>
          <cell r="AB15">
            <v>6.5</v>
          </cell>
          <cell r="AC15">
            <v>33700</v>
          </cell>
          <cell r="AD15">
            <v>51800</v>
          </cell>
          <cell r="AE15">
            <v>59500</v>
          </cell>
          <cell r="AF15">
            <v>90500</v>
          </cell>
          <cell r="AG15">
            <v>30500</v>
          </cell>
          <cell r="AH15">
            <v>33900</v>
          </cell>
          <cell r="AI15">
            <v>36900</v>
          </cell>
          <cell r="AJ15">
            <v>56300</v>
          </cell>
          <cell r="AK15">
            <v>74200</v>
          </cell>
          <cell r="AL15">
            <v>59100</v>
          </cell>
        </row>
        <row r="16">
          <cell r="J16" t="str">
            <v>국제소포</v>
          </cell>
          <cell r="P16">
            <v>5.5</v>
          </cell>
          <cell r="Q16">
            <v>39200</v>
          </cell>
          <cell r="R16">
            <v>52500</v>
          </cell>
          <cell r="S16">
            <v>71500</v>
          </cell>
          <cell r="T16">
            <v>102600</v>
          </cell>
          <cell r="U16">
            <v>32000</v>
          </cell>
          <cell r="V16">
            <v>35500</v>
          </cell>
          <cell r="W16">
            <v>34500</v>
          </cell>
          <cell r="X16">
            <v>67400</v>
          </cell>
          <cell r="Y16">
            <v>84200</v>
          </cell>
          <cell r="Z16">
            <v>71000</v>
          </cell>
          <cell r="AB16">
            <v>7</v>
          </cell>
          <cell r="AC16">
            <v>35500</v>
          </cell>
          <cell r="AD16">
            <v>54600</v>
          </cell>
          <cell r="AE16">
            <v>62800</v>
          </cell>
          <cell r="AF16">
            <v>96600</v>
          </cell>
          <cell r="AG16">
            <v>31800</v>
          </cell>
          <cell r="AH16">
            <v>35400</v>
          </cell>
          <cell r="AI16">
            <v>38800</v>
          </cell>
          <cell r="AJ16">
            <v>59800</v>
          </cell>
          <cell r="AK16">
            <v>79100</v>
          </cell>
          <cell r="AL16">
            <v>62400</v>
          </cell>
        </row>
        <row r="17">
          <cell r="J17" t="str">
            <v>EMS</v>
          </cell>
          <cell r="P17">
            <v>6</v>
          </cell>
          <cell r="Q17">
            <v>41100</v>
          </cell>
          <cell r="R17">
            <v>55400</v>
          </cell>
          <cell r="S17">
            <v>74800</v>
          </cell>
          <cell r="T17">
            <v>109700</v>
          </cell>
          <cell r="U17">
            <v>33200</v>
          </cell>
          <cell r="V17">
            <v>37100</v>
          </cell>
          <cell r="W17">
            <v>36000</v>
          </cell>
          <cell r="X17">
            <v>70200</v>
          </cell>
          <cell r="Y17">
            <v>88300</v>
          </cell>
          <cell r="Z17">
            <v>74200</v>
          </cell>
          <cell r="AB17">
            <v>7.5</v>
          </cell>
          <cell r="AC17">
            <v>37300</v>
          </cell>
          <cell r="AD17">
            <v>57500</v>
          </cell>
          <cell r="AE17">
            <v>66200</v>
          </cell>
          <cell r="AF17">
            <v>102500</v>
          </cell>
          <cell r="AG17">
            <v>33000</v>
          </cell>
          <cell r="AH17">
            <v>36800</v>
          </cell>
          <cell r="AI17">
            <v>40500</v>
          </cell>
          <cell r="AJ17">
            <v>63300</v>
          </cell>
          <cell r="AK17">
            <v>83900</v>
          </cell>
          <cell r="AL17">
            <v>65800</v>
          </cell>
        </row>
        <row r="18">
          <cell r="P18">
            <v>6.5</v>
          </cell>
          <cell r="Q18">
            <v>43000</v>
          </cell>
          <cell r="R18">
            <v>58400</v>
          </cell>
          <cell r="S18">
            <v>78100</v>
          </cell>
          <cell r="T18">
            <v>116900</v>
          </cell>
          <cell r="U18">
            <v>34400</v>
          </cell>
          <cell r="V18">
            <v>38800</v>
          </cell>
          <cell r="W18">
            <v>37400</v>
          </cell>
          <cell r="X18">
            <v>73200</v>
          </cell>
          <cell r="Y18">
            <v>92400</v>
          </cell>
          <cell r="Z18">
            <v>77700</v>
          </cell>
          <cell r="AB18">
            <v>8</v>
          </cell>
          <cell r="AC18">
            <v>39100</v>
          </cell>
          <cell r="AD18">
            <v>60500</v>
          </cell>
          <cell r="AE18">
            <v>69600</v>
          </cell>
          <cell r="AF18">
            <v>108600</v>
          </cell>
          <cell r="AG18">
            <v>34200</v>
          </cell>
          <cell r="AH18">
            <v>38300</v>
          </cell>
          <cell r="AI18">
            <v>42300</v>
          </cell>
          <cell r="AJ18">
            <v>66700</v>
          </cell>
          <cell r="AK18">
            <v>88600</v>
          </cell>
          <cell r="AL18">
            <v>69100</v>
          </cell>
        </row>
        <row r="19">
          <cell r="P19">
            <v>7</v>
          </cell>
          <cell r="Q19">
            <v>45000</v>
          </cell>
          <cell r="R19">
            <v>61200</v>
          </cell>
          <cell r="S19">
            <v>81400</v>
          </cell>
          <cell r="T19">
            <v>124200</v>
          </cell>
          <cell r="U19">
            <v>35600</v>
          </cell>
          <cell r="V19">
            <v>40400</v>
          </cell>
          <cell r="W19">
            <v>38900</v>
          </cell>
          <cell r="X19">
            <v>76100</v>
          </cell>
          <cell r="Y19">
            <v>96400</v>
          </cell>
          <cell r="Z19">
            <v>80900</v>
          </cell>
          <cell r="AB19">
            <v>8.5</v>
          </cell>
          <cell r="AC19">
            <v>40800</v>
          </cell>
          <cell r="AD19">
            <v>63400</v>
          </cell>
          <cell r="AE19">
            <v>72900</v>
          </cell>
          <cell r="AF19">
            <v>114700</v>
          </cell>
          <cell r="AG19">
            <v>35500</v>
          </cell>
          <cell r="AH19">
            <v>39700</v>
          </cell>
          <cell r="AI19">
            <v>44100</v>
          </cell>
          <cell r="AJ19">
            <v>70200</v>
          </cell>
          <cell r="AK19">
            <v>93500</v>
          </cell>
          <cell r="AL19">
            <v>72500</v>
          </cell>
        </row>
        <row r="20">
          <cell r="P20">
            <v>7.5</v>
          </cell>
          <cell r="Q20">
            <v>46800</v>
          </cell>
          <cell r="R20">
            <v>64100</v>
          </cell>
          <cell r="S20">
            <v>84700</v>
          </cell>
          <cell r="T20">
            <v>131400</v>
          </cell>
          <cell r="U20">
            <v>36700</v>
          </cell>
          <cell r="V20">
            <v>42000</v>
          </cell>
          <cell r="W20">
            <v>40400</v>
          </cell>
          <cell r="X20">
            <v>78800</v>
          </cell>
          <cell r="Y20">
            <v>100500</v>
          </cell>
          <cell r="Z20">
            <v>84200</v>
          </cell>
          <cell r="AB20">
            <v>9</v>
          </cell>
          <cell r="AC20">
            <v>42700</v>
          </cell>
          <cell r="AD20">
            <v>66300</v>
          </cell>
          <cell r="AE20">
            <v>76300</v>
          </cell>
          <cell r="AF20">
            <v>120700</v>
          </cell>
          <cell r="AG20">
            <v>36700</v>
          </cell>
          <cell r="AH20">
            <v>41300</v>
          </cell>
          <cell r="AI20">
            <v>45900</v>
          </cell>
          <cell r="AJ20">
            <v>73700</v>
          </cell>
          <cell r="AK20">
            <v>98300</v>
          </cell>
          <cell r="AL20">
            <v>75800</v>
          </cell>
        </row>
        <row r="21">
          <cell r="P21">
            <v>8</v>
          </cell>
          <cell r="Q21">
            <v>48600</v>
          </cell>
          <cell r="R21">
            <v>67000</v>
          </cell>
          <cell r="S21">
            <v>88100</v>
          </cell>
          <cell r="T21">
            <v>138500</v>
          </cell>
          <cell r="U21">
            <v>38000</v>
          </cell>
          <cell r="V21">
            <v>43700</v>
          </cell>
          <cell r="W21">
            <v>41800</v>
          </cell>
          <cell r="X21">
            <v>81700</v>
          </cell>
          <cell r="Y21">
            <v>104600</v>
          </cell>
          <cell r="Z21">
            <v>87400</v>
          </cell>
          <cell r="AB21">
            <v>9.5</v>
          </cell>
          <cell r="AC21">
            <v>44400</v>
          </cell>
          <cell r="AD21">
            <v>69200</v>
          </cell>
          <cell r="AE21">
            <v>79600</v>
          </cell>
          <cell r="AF21">
            <v>126700</v>
          </cell>
          <cell r="AG21">
            <v>38000</v>
          </cell>
          <cell r="AH21">
            <v>42700</v>
          </cell>
          <cell r="AI21">
            <v>47700</v>
          </cell>
          <cell r="AJ21">
            <v>77200</v>
          </cell>
          <cell r="AK21">
            <v>103200</v>
          </cell>
          <cell r="AL21">
            <v>79100</v>
          </cell>
        </row>
        <row r="22">
          <cell r="P22">
            <v>8.5</v>
          </cell>
          <cell r="Q22">
            <v>50500</v>
          </cell>
          <cell r="R22">
            <v>69700</v>
          </cell>
          <cell r="S22">
            <v>91400</v>
          </cell>
          <cell r="T22">
            <v>145700</v>
          </cell>
          <cell r="U22">
            <v>39200</v>
          </cell>
          <cell r="V22">
            <v>45300</v>
          </cell>
          <cell r="W22">
            <v>43300</v>
          </cell>
          <cell r="X22">
            <v>84600</v>
          </cell>
          <cell r="Y22">
            <v>108700</v>
          </cell>
          <cell r="Z22">
            <v>90900</v>
          </cell>
          <cell r="AB22">
            <v>10</v>
          </cell>
          <cell r="AC22">
            <v>46300</v>
          </cell>
          <cell r="AD22">
            <v>72200</v>
          </cell>
          <cell r="AE22">
            <v>83000</v>
          </cell>
          <cell r="AF22">
            <v>132800</v>
          </cell>
          <cell r="AG22">
            <v>39200</v>
          </cell>
          <cell r="AH22">
            <v>44100</v>
          </cell>
          <cell r="AI22">
            <v>49500</v>
          </cell>
          <cell r="AJ22">
            <v>80600</v>
          </cell>
          <cell r="AK22">
            <v>107900</v>
          </cell>
          <cell r="AL22">
            <v>82500</v>
          </cell>
        </row>
        <row r="23">
          <cell r="P23">
            <v>9</v>
          </cell>
          <cell r="Q23">
            <v>52400</v>
          </cell>
          <cell r="R23">
            <v>72600</v>
          </cell>
          <cell r="S23">
            <v>94700</v>
          </cell>
          <cell r="T23">
            <v>152900</v>
          </cell>
          <cell r="U23">
            <v>40500</v>
          </cell>
          <cell r="V23">
            <v>46900</v>
          </cell>
          <cell r="W23">
            <v>44700</v>
          </cell>
          <cell r="X23">
            <v>87400</v>
          </cell>
          <cell r="Y23">
            <v>112700</v>
          </cell>
          <cell r="Z23">
            <v>94100</v>
          </cell>
          <cell r="AB23">
            <v>10.5</v>
          </cell>
          <cell r="AC23">
            <v>48100</v>
          </cell>
          <cell r="AD23">
            <v>75000</v>
          </cell>
          <cell r="AE23">
            <v>86400</v>
          </cell>
          <cell r="AF23">
            <v>138800</v>
          </cell>
          <cell r="AG23">
            <v>40400</v>
          </cell>
          <cell r="AH23">
            <v>45600</v>
          </cell>
          <cell r="AI23">
            <v>51200</v>
          </cell>
          <cell r="AJ23">
            <v>84100</v>
          </cell>
          <cell r="AK23">
            <v>112700</v>
          </cell>
          <cell r="AL23">
            <v>85700</v>
          </cell>
        </row>
        <row r="24">
          <cell r="P24">
            <v>9.5</v>
          </cell>
          <cell r="Q24">
            <v>54300</v>
          </cell>
          <cell r="R24">
            <v>75500</v>
          </cell>
          <cell r="S24">
            <v>98000</v>
          </cell>
          <cell r="T24">
            <v>160200</v>
          </cell>
          <cell r="U24">
            <v>41700</v>
          </cell>
          <cell r="V24">
            <v>48500</v>
          </cell>
          <cell r="W24">
            <v>46300</v>
          </cell>
          <cell r="X24">
            <v>90400</v>
          </cell>
          <cell r="Y24">
            <v>116800</v>
          </cell>
          <cell r="Z24">
            <v>97400</v>
          </cell>
          <cell r="AB24">
            <v>11</v>
          </cell>
          <cell r="AC24">
            <v>49800</v>
          </cell>
          <cell r="AD24">
            <v>77900</v>
          </cell>
          <cell r="AE24">
            <v>89700</v>
          </cell>
          <cell r="AF24">
            <v>144900</v>
          </cell>
          <cell r="AG24">
            <v>41700</v>
          </cell>
          <cell r="AH24">
            <v>47000</v>
          </cell>
          <cell r="AI24">
            <v>53100</v>
          </cell>
          <cell r="AJ24">
            <v>87600</v>
          </cell>
          <cell r="AK24">
            <v>117600</v>
          </cell>
          <cell r="AL24">
            <v>89100</v>
          </cell>
        </row>
        <row r="25">
          <cell r="P25">
            <v>10</v>
          </cell>
          <cell r="Q25">
            <v>56200</v>
          </cell>
          <cell r="R25">
            <v>78500</v>
          </cell>
          <cell r="S25">
            <v>101400</v>
          </cell>
          <cell r="T25">
            <v>167300</v>
          </cell>
          <cell r="U25">
            <v>42900</v>
          </cell>
          <cell r="V25">
            <v>50100</v>
          </cell>
          <cell r="W25">
            <v>47800</v>
          </cell>
          <cell r="X25">
            <v>93300</v>
          </cell>
          <cell r="Y25">
            <v>120900</v>
          </cell>
          <cell r="Z25">
            <v>100700</v>
          </cell>
          <cell r="AB25">
            <v>11.5</v>
          </cell>
          <cell r="AC25">
            <v>51700</v>
          </cell>
          <cell r="AD25">
            <v>80800</v>
          </cell>
          <cell r="AE25">
            <v>93100</v>
          </cell>
          <cell r="AF25">
            <v>150900</v>
          </cell>
          <cell r="AG25">
            <v>42900</v>
          </cell>
          <cell r="AH25">
            <v>48500</v>
          </cell>
          <cell r="AI25">
            <v>54800</v>
          </cell>
          <cell r="AJ25">
            <v>91000</v>
          </cell>
          <cell r="AK25">
            <v>122400</v>
          </cell>
          <cell r="AL25">
            <v>92400</v>
          </cell>
        </row>
        <row r="26">
          <cell r="P26">
            <v>10.5</v>
          </cell>
          <cell r="Q26">
            <v>58100</v>
          </cell>
          <cell r="R26">
            <v>81300</v>
          </cell>
          <cell r="S26">
            <v>104700</v>
          </cell>
          <cell r="T26">
            <v>174500</v>
          </cell>
          <cell r="U26">
            <v>44100</v>
          </cell>
          <cell r="V26">
            <v>51800</v>
          </cell>
          <cell r="W26">
            <v>49200</v>
          </cell>
          <cell r="X26">
            <v>96200</v>
          </cell>
          <cell r="Y26">
            <v>124900</v>
          </cell>
          <cell r="Z26">
            <v>104000</v>
          </cell>
          <cell r="AB26">
            <v>12</v>
          </cell>
          <cell r="AC26">
            <v>53400</v>
          </cell>
          <cell r="AD26">
            <v>83800</v>
          </cell>
          <cell r="AE26">
            <v>96400</v>
          </cell>
          <cell r="AF26">
            <v>157000</v>
          </cell>
          <cell r="AG26">
            <v>44100</v>
          </cell>
          <cell r="AH26">
            <v>49900</v>
          </cell>
          <cell r="AI26">
            <v>56700</v>
          </cell>
          <cell r="AJ26">
            <v>94500</v>
          </cell>
          <cell r="AK26">
            <v>127200</v>
          </cell>
          <cell r="AL26">
            <v>95700</v>
          </cell>
        </row>
        <row r="27">
          <cell r="P27">
            <v>11</v>
          </cell>
          <cell r="Q27">
            <v>60000</v>
          </cell>
          <cell r="R27">
            <v>84200</v>
          </cell>
          <cell r="S27">
            <v>108000</v>
          </cell>
          <cell r="T27">
            <v>181800</v>
          </cell>
          <cell r="U27">
            <v>45400</v>
          </cell>
          <cell r="V27">
            <v>53400</v>
          </cell>
          <cell r="W27">
            <v>50700</v>
          </cell>
          <cell r="X27">
            <v>99000</v>
          </cell>
          <cell r="Y27">
            <v>129000</v>
          </cell>
          <cell r="Z27">
            <v>107300</v>
          </cell>
          <cell r="AB27">
            <v>12.5</v>
          </cell>
          <cell r="AC27">
            <v>55200</v>
          </cell>
          <cell r="AD27">
            <v>86700</v>
          </cell>
          <cell r="AE27">
            <v>99800</v>
          </cell>
          <cell r="AF27">
            <v>163000</v>
          </cell>
          <cell r="AG27">
            <v>45400</v>
          </cell>
          <cell r="AH27">
            <v>51500</v>
          </cell>
          <cell r="AI27">
            <v>58500</v>
          </cell>
          <cell r="AJ27">
            <v>98000</v>
          </cell>
          <cell r="AK27">
            <v>132000</v>
          </cell>
          <cell r="AL27">
            <v>99100</v>
          </cell>
        </row>
        <row r="28">
          <cell r="P28">
            <v>11.5</v>
          </cell>
          <cell r="Q28">
            <v>61800</v>
          </cell>
          <cell r="R28">
            <v>87100</v>
          </cell>
          <cell r="S28">
            <v>111300</v>
          </cell>
          <cell r="T28">
            <v>188900</v>
          </cell>
          <cell r="U28">
            <v>46600</v>
          </cell>
          <cell r="V28">
            <v>55100</v>
          </cell>
          <cell r="W28">
            <v>52000</v>
          </cell>
          <cell r="X28">
            <v>101900</v>
          </cell>
          <cell r="Y28">
            <v>133100</v>
          </cell>
          <cell r="Z28">
            <v>110600</v>
          </cell>
          <cell r="AB28">
            <v>13</v>
          </cell>
          <cell r="AC28">
            <v>57000</v>
          </cell>
          <cell r="AD28">
            <v>89600</v>
          </cell>
          <cell r="AE28">
            <v>103200</v>
          </cell>
          <cell r="AF28">
            <v>169100</v>
          </cell>
          <cell r="AG28">
            <v>46600</v>
          </cell>
          <cell r="AH28">
            <v>52900</v>
          </cell>
          <cell r="AI28">
            <v>60200</v>
          </cell>
          <cell r="AJ28">
            <v>101400</v>
          </cell>
          <cell r="AK28">
            <v>136800</v>
          </cell>
          <cell r="AL28">
            <v>102400</v>
          </cell>
        </row>
        <row r="29">
          <cell r="P29">
            <v>12</v>
          </cell>
          <cell r="Q29">
            <v>63700</v>
          </cell>
          <cell r="R29">
            <v>89900</v>
          </cell>
          <cell r="S29">
            <v>114700</v>
          </cell>
          <cell r="T29">
            <v>196000</v>
          </cell>
          <cell r="U29">
            <v>47800</v>
          </cell>
          <cell r="V29">
            <v>56700</v>
          </cell>
          <cell r="W29">
            <v>53600</v>
          </cell>
          <cell r="X29">
            <v>104800</v>
          </cell>
          <cell r="Y29">
            <v>137200</v>
          </cell>
          <cell r="Z29">
            <v>113900</v>
          </cell>
          <cell r="AB29">
            <v>13.5</v>
          </cell>
          <cell r="AC29">
            <v>58800</v>
          </cell>
          <cell r="AD29">
            <v>92400</v>
          </cell>
          <cell r="AE29">
            <v>106500</v>
          </cell>
          <cell r="AF29">
            <v>175200</v>
          </cell>
          <cell r="AG29">
            <v>47800</v>
          </cell>
          <cell r="AH29">
            <v>54300</v>
          </cell>
          <cell r="AI29">
            <v>62100</v>
          </cell>
          <cell r="AJ29">
            <v>104900</v>
          </cell>
          <cell r="AK29">
            <v>141700</v>
          </cell>
          <cell r="AL29">
            <v>105800</v>
          </cell>
        </row>
        <row r="30">
          <cell r="P30">
            <v>12.5</v>
          </cell>
          <cell r="Q30">
            <v>65600</v>
          </cell>
          <cell r="R30">
            <v>92800</v>
          </cell>
          <cell r="S30">
            <v>118000</v>
          </cell>
          <cell r="T30">
            <v>203300</v>
          </cell>
          <cell r="U30">
            <v>49000</v>
          </cell>
          <cell r="V30">
            <v>58400</v>
          </cell>
          <cell r="W30">
            <v>55100</v>
          </cell>
          <cell r="X30">
            <v>107600</v>
          </cell>
          <cell r="Y30">
            <v>141300</v>
          </cell>
          <cell r="Z30">
            <v>117200</v>
          </cell>
          <cell r="AB30">
            <v>14</v>
          </cell>
          <cell r="AC30">
            <v>60600</v>
          </cell>
          <cell r="AD30">
            <v>95400</v>
          </cell>
          <cell r="AE30">
            <v>109900</v>
          </cell>
          <cell r="AF30">
            <v>181100</v>
          </cell>
          <cell r="AG30">
            <v>49100</v>
          </cell>
          <cell r="AH30">
            <v>55800</v>
          </cell>
          <cell r="AI30">
            <v>63800</v>
          </cell>
          <cell r="AJ30">
            <v>108400</v>
          </cell>
          <cell r="AK30">
            <v>146400</v>
          </cell>
          <cell r="AL30">
            <v>109100</v>
          </cell>
        </row>
        <row r="31">
          <cell r="P31">
            <v>13</v>
          </cell>
          <cell r="Q31">
            <v>67500</v>
          </cell>
          <cell r="R31">
            <v>95800</v>
          </cell>
          <cell r="S31">
            <v>121300</v>
          </cell>
          <cell r="T31">
            <v>210500</v>
          </cell>
          <cell r="U31">
            <v>50100</v>
          </cell>
          <cell r="V31">
            <v>60000</v>
          </cell>
          <cell r="W31">
            <v>56400</v>
          </cell>
          <cell r="X31">
            <v>110600</v>
          </cell>
          <cell r="Y31">
            <v>145400</v>
          </cell>
          <cell r="Z31">
            <v>120400</v>
          </cell>
          <cell r="AB31">
            <v>14.5</v>
          </cell>
          <cell r="AC31">
            <v>62400</v>
          </cell>
          <cell r="AD31">
            <v>98300</v>
          </cell>
          <cell r="AE31">
            <v>113300</v>
          </cell>
          <cell r="AF31">
            <v>187200</v>
          </cell>
          <cell r="AG31">
            <v>50300</v>
          </cell>
          <cell r="AH31">
            <v>57200</v>
          </cell>
          <cell r="AI31">
            <v>65700</v>
          </cell>
          <cell r="AJ31">
            <v>111900</v>
          </cell>
          <cell r="AK31">
            <v>151300</v>
          </cell>
          <cell r="AL31">
            <v>112400</v>
          </cell>
        </row>
        <row r="32">
          <cell r="P32">
            <v>13.5</v>
          </cell>
          <cell r="Q32">
            <v>69400</v>
          </cell>
          <cell r="R32">
            <v>98600</v>
          </cell>
          <cell r="S32">
            <v>124600</v>
          </cell>
          <cell r="T32">
            <v>217800</v>
          </cell>
          <cell r="U32">
            <v>51400</v>
          </cell>
          <cell r="V32">
            <v>61600</v>
          </cell>
          <cell r="W32">
            <v>57900</v>
          </cell>
          <cell r="X32">
            <v>113500</v>
          </cell>
          <cell r="Y32">
            <v>149500</v>
          </cell>
          <cell r="Z32">
            <v>123900</v>
          </cell>
          <cell r="AB32">
            <v>15</v>
          </cell>
          <cell r="AC32">
            <v>64100</v>
          </cell>
          <cell r="AD32">
            <v>101200</v>
          </cell>
          <cell r="AE32">
            <v>116500</v>
          </cell>
          <cell r="AF32">
            <v>193300</v>
          </cell>
          <cell r="AG32">
            <v>51600</v>
          </cell>
          <cell r="AH32">
            <v>58700</v>
          </cell>
          <cell r="AI32">
            <v>67400</v>
          </cell>
          <cell r="AJ32">
            <v>115300</v>
          </cell>
          <cell r="AK32">
            <v>156100</v>
          </cell>
          <cell r="AL32">
            <v>115800</v>
          </cell>
        </row>
        <row r="33">
          <cell r="P33">
            <v>14</v>
          </cell>
          <cell r="Q33">
            <v>71200</v>
          </cell>
          <cell r="R33">
            <v>101500</v>
          </cell>
          <cell r="S33">
            <v>127900</v>
          </cell>
          <cell r="T33">
            <v>224900</v>
          </cell>
          <cell r="U33">
            <v>52600</v>
          </cell>
          <cell r="V33">
            <v>63200</v>
          </cell>
          <cell r="W33">
            <v>59300</v>
          </cell>
          <cell r="X33">
            <v>116300</v>
          </cell>
          <cell r="Y33">
            <v>153600</v>
          </cell>
          <cell r="Z33">
            <v>127100</v>
          </cell>
          <cell r="AB33">
            <v>15.5</v>
          </cell>
          <cell r="AC33">
            <v>66000</v>
          </cell>
          <cell r="AD33">
            <v>104100</v>
          </cell>
          <cell r="AE33">
            <v>119900</v>
          </cell>
          <cell r="AF33">
            <v>199300</v>
          </cell>
          <cell r="AG33">
            <v>52800</v>
          </cell>
          <cell r="AH33">
            <v>60100</v>
          </cell>
          <cell r="AI33">
            <v>69200</v>
          </cell>
          <cell r="AJ33">
            <v>118800</v>
          </cell>
          <cell r="AK33">
            <v>160900</v>
          </cell>
          <cell r="AL33">
            <v>119100</v>
          </cell>
        </row>
        <row r="34">
          <cell r="P34">
            <v>14.5</v>
          </cell>
          <cell r="Q34">
            <v>73200</v>
          </cell>
          <cell r="R34">
            <v>104400</v>
          </cell>
          <cell r="S34">
            <v>131300</v>
          </cell>
          <cell r="T34">
            <v>232000</v>
          </cell>
          <cell r="U34">
            <v>53900</v>
          </cell>
          <cell r="V34">
            <v>64800</v>
          </cell>
          <cell r="W34">
            <v>60900</v>
          </cell>
          <cell r="X34">
            <v>119200</v>
          </cell>
          <cell r="Y34">
            <v>157600</v>
          </cell>
          <cell r="Z34">
            <v>130400</v>
          </cell>
          <cell r="AB34">
            <v>16</v>
          </cell>
          <cell r="AC34">
            <v>67700</v>
          </cell>
          <cell r="AD34">
            <v>107100</v>
          </cell>
          <cell r="AE34">
            <v>123200</v>
          </cell>
          <cell r="AF34">
            <v>205300</v>
          </cell>
          <cell r="AG34">
            <v>54000</v>
          </cell>
          <cell r="AH34">
            <v>61500</v>
          </cell>
          <cell r="AI34">
            <v>71000</v>
          </cell>
          <cell r="AJ34">
            <v>122300</v>
          </cell>
          <cell r="AK34">
            <v>165700</v>
          </cell>
          <cell r="AL34">
            <v>122500</v>
          </cell>
        </row>
        <row r="35">
          <cell r="P35">
            <v>15</v>
          </cell>
          <cell r="Q35">
            <v>75000</v>
          </cell>
          <cell r="R35">
            <v>107300</v>
          </cell>
          <cell r="S35">
            <v>134500</v>
          </cell>
          <cell r="T35">
            <v>239300</v>
          </cell>
          <cell r="U35">
            <v>55100</v>
          </cell>
          <cell r="V35">
            <v>66500</v>
          </cell>
          <cell r="W35">
            <v>62400</v>
          </cell>
          <cell r="X35">
            <v>122100</v>
          </cell>
          <cell r="Y35">
            <v>161700</v>
          </cell>
          <cell r="Z35">
            <v>133600</v>
          </cell>
          <cell r="AB35">
            <v>16.5</v>
          </cell>
          <cell r="AC35">
            <v>69600</v>
          </cell>
          <cell r="AD35">
            <v>110000</v>
          </cell>
          <cell r="AE35">
            <v>126600</v>
          </cell>
          <cell r="AF35">
            <v>211400</v>
          </cell>
          <cell r="AG35">
            <v>55200</v>
          </cell>
          <cell r="AH35">
            <v>63100</v>
          </cell>
          <cell r="AI35">
            <v>72800</v>
          </cell>
          <cell r="AJ35">
            <v>125700</v>
          </cell>
          <cell r="AK35">
            <v>170500</v>
          </cell>
          <cell r="AL35">
            <v>125600</v>
          </cell>
        </row>
        <row r="36">
          <cell r="P36">
            <v>15.5</v>
          </cell>
          <cell r="Q36">
            <v>76800</v>
          </cell>
          <cell r="R36">
            <v>110000</v>
          </cell>
          <cell r="S36">
            <v>137900</v>
          </cell>
          <cell r="T36">
            <v>246500</v>
          </cell>
          <cell r="U36">
            <v>56300</v>
          </cell>
          <cell r="V36">
            <v>68100</v>
          </cell>
          <cell r="W36">
            <v>63800</v>
          </cell>
          <cell r="X36">
            <v>124900</v>
          </cell>
          <cell r="Y36">
            <v>165800</v>
          </cell>
          <cell r="Z36">
            <v>137100</v>
          </cell>
          <cell r="AB36">
            <v>17</v>
          </cell>
          <cell r="AC36">
            <v>71300</v>
          </cell>
          <cell r="AD36">
            <v>112800</v>
          </cell>
          <cell r="AE36">
            <v>130000</v>
          </cell>
          <cell r="AF36">
            <v>217500</v>
          </cell>
          <cell r="AG36">
            <v>56400</v>
          </cell>
          <cell r="AH36">
            <v>64500</v>
          </cell>
          <cell r="AI36">
            <v>74600</v>
          </cell>
          <cell r="AJ36">
            <v>129200</v>
          </cell>
          <cell r="AK36">
            <v>175400</v>
          </cell>
          <cell r="AL36">
            <v>129100</v>
          </cell>
        </row>
        <row r="37">
          <cell r="P37">
            <v>16</v>
          </cell>
          <cell r="Q37">
            <v>78700</v>
          </cell>
          <cell r="R37">
            <v>112900</v>
          </cell>
          <cell r="S37">
            <v>141100</v>
          </cell>
          <cell r="T37">
            <v>253600</v>
          </cell>
          <cell r="U37">
            <v>57500</v>
          </cell>
          <cell r="V37">
            <v>69700</v>
          </cell>
          <cell r="W37">
            <v>65300</v>
          </cell>
          <cell r="X37">
            <v>127700</v>
          </cell>
          <cell r="Y37">
            <v>169900</v>
          </cell>
          <cell r="Z37">
            <v>140300</v>
          </cell>
          <cell r="AB37">
            <v>17.5</v>
          </cell>
          <cell r="AC37">
            <v>73100</v>
          </cell>
          <cell r="AD37">
            <v>115800</v>
          </cell>
          <cell r="AE37">
            <v>133300</v>
          </cell>
          <cell r="AF37">
            <v>223500</v>
          </cell>
          <cell r="AG37">
            <v>57600</v>
          </cell>
          <cell r="AH37">
            <v>66000</v>
          </cell>
          <cell r="AI37">
            <v>76400</v>
          </cell>
          <cell r="AJ37">
            <v>132700</v>
          </cell>
          <cell r="AK37">
            <v>180200</v>
          </cell>
          <cell r="AL37">
            <v>132500</v>
          </cell>
        </row>
        <row r="38">
          <cell r="P38">
            <v>16.5</v>
          </cell>
          <cell r="Q38">
            <v>80700</v>
          </cell>
          <cell r="R38">
            <v>115900</v>
          </cell>
          <cell r="S38">
            <v>144600</v>
          </cell>
          <cell r="T38">
            <v>260900</v>
          </cell>
          <cell r="U38">
            <v>58700</v>
          </cell>
          <cell r="V38">
            <v>71300</v>
          </cell>
          <cell r="W38">
            <v>66700</v>
          </cell>
          <cell r="X38">
            <v>130700</v>
          </cell>
          <cell r="Y38">
            <v>173900</v>
          </cell>
          <cell r="Z38">
            <v>143600</v>
          </cell>
          <cell r="AB38">
            <v>18</v>
          </cell>
          <cell r="AC38">
            <v>74900</v>
          </cell>
          <cell r="AD38">
            <v>118700</v>
          </cell>
          <cell r="AE38">
            <v>136700</v>
          </cell>
          <cell r="AF38">
            <v>229500</v>
          </cell>
          <cell r="AG38">
            <v>58900</v>
          </cell>
          <cell r="AH38">
            <v>67400</v>
          </cell>
          <cell r="AI38">
            <v>78100</v>
          </cell>
          <cell r="AJ38">
            <v>136100</v>
          </cell>
          <cell r="AK38">
            <v>184900</v>
          </cell>
          <cell r="AL38">
            <v>135800</v>
          </cell>
        </row>
        <row r="39">
          <cell r="P39">
            <v>17</v>
          </cell>
          <cell r="Q39">
            <v>82600</v>
          </cell>
          <cell r="R39">
            <v>118700</v>
          </cell>
          <cell r="S39">
            <v>147800</v>
          </cell>
          <cell r="T39">
            <v>268100</v>
          </cell>
          <cell r="U39">
            <v>60000</v>
          </cell>
          <cell r="V39">
            <v>73100</v>
          </cell>
          <cell r="W39">
            <v>68200</v>
          </cell>
          <cell r="X39">
            <v>133600</v>
          </cell>
          <cell r="Y39">
            <v>178000</v>
          </cell>
          <cell r="Z39">
            <v>146900</v>
          </cell>
          <cell r="AB39">
            <v>18.5</v>
          </cell>
          <cell r="AC39">
            <v>76700</v>
          </cell>
          <cell r="AD39">
            <v>121600</v>
          </cell>
          <cell r="AE39">
            <v>140000</v>
          </cell>
          <cell r="AF39">
            <v>235600</v>
          </cell>
          <cell r="AG39">
            <v>60100</v>
          </cell>
          <cell r="AH39">
            <v>68900</v>
          </cell>
          <cell r="AI39">
            <v>80000</v>
          </cell>
          <cell r="AJ39">
            <v>139600</v>
          </cell>
          <cell r="AK39">
            <v>189800</v>
          </cell>
          <cell r="AL39">
            <v>139200</v>
          </cell>
        </row>
        <row r="40">
          <cell r="P40">
            <v>17.5</v>
          </cell>
          <cell r="Q40">
            <v>84400</v>
          </cell>
          <cell r="R40">
            <v>121600</v>
          </cell>
          <cell r="S40">
            <v>151200</v>
          </cell>
          <cell r="T40">
            <v>275300</v>
          </cell>
          <cell r="U40">
            <v>61200</v>
          </cell>
          <cell r="V40">
            <v>74700</v>
          </cell>
          <cell r="W40">
            <v>69700</v>
          </cell>
          <cell r="X40">
            <v>136400</v>
          </cell>
          <cell r="Y40">
            <v>182100</v>
          </cell>
          <cell r="Z40">
            <v>150200</v>
          </cell>
          <cell r="AB40">
            <v>19</v>
          </cell>
          <cell r="AC40">
            <v>78500</v>
          </cell>
          <cell r="AD40">
            <v>124500</v>
          </cell>
          <cell r="AE40">
            <v>143400</v>
          </cell>
          <cell r="AF40">
            <v>241600</v>
          </cell>
          <cell r="AG40">
            <v>61300</v>
          </cell>
          <cell r="AH40">
            <v>70300</v>
          </cell>
          <cell r="AI40">
            <v>81700</v>
          </cell>
          <cell r="AJ40">
            <v>143100</v>
          </cell>
          <cell r="AK40">
            <v>194600</v>
          </cell>
          <cell r="AL40">
            <v>142500</v>
          </cell>
        </row>
        <row r="41">
          <cell r="P41">
            <v>18</v>
          </cell>
          <cell r="Q41">
            <v>86200</v>
          </cell>
          <cell r="R41">
            <v>124500</v>
          </cell>
          <cell r="S41">
            <v>154400</v>
          </cell>
          <cell r="T41">
            <v>282400</v>
          </cell>
          <cell r="U41">
            <v>62400</v>
          </cell>
          <cell r="V41">
            <v>76300</v>
          </cell>
          <cell r="W41">
            <v>71100</v>
          </cell>
          <cell r="X41">
            <v>139300</v>
          </cell>
          <cell r="Y41">
            <v>186200</v>
          </cell>
          <cell r="Z41">
            <v>153500</v>
          </cell>
          <cell r="AB41">
            <v>19.5</v>
          </cell>
          <cell r="AC41">
            <v>80300</v>
          </cell>
          <cell r="AD41">
            <v>127500</v>
          </cell>
          <cell r="AE41">
            <v>146800</v>
          </cell>
          <cell r="AF41">
            <v>247700</v>
          </cell>
          <cell r="AG41">
            <v>62600</v>
          </cell>
          <cell r="AH41">
            <v>71700</v>
          </cell>
          <cell r="AI41">
            <v>83500</v>
          </cell>
          <cell r="AJ41">
            <v>146500</v>
          </cell>
          <cell r="AK41">
            <v>199500</v>
          </cell>
          <cell r="AL41">
            <v>145800</v>
          </cell>
        </row>
        <row r="42">
          <cell r="P42">
            <v>18.5</v>
          </cell>
          <cell r="Q42">
            <v>88200</v>
          </cell>
          <cell r="R42">
            <v>127300</v>
          </cell>
          <cell r="S42">
            <v>157900</v>
          </cell>
          <cell r="T42">
            <v>289600</v>
          </cell>
          <cell r="U42">
            <v>63600</v>
          </cell>
          <cell r="V42">
            <v>77900</v>
          </cell>
          <cell r="W42">
            <v>72600</v>
          </cell>
          <cell r="X42">
            <v>142200</v>
          </cell>
          <cell r="Y42">
            <v>190200</v>
          </cell>
          <cell r="Z42">
            <v>156800</v>
          </cell>
          <cell r="AB42">
            <v>20</v>
          </cell>
          <cell r="AC42">
            <v>82000</v>
          </cell>
          <cell r="AD42">
            <v>130300</v>
          </cell>
          <cell r="AE42">
            <v>150100</v>
          </cell>
          <cell r="AF42">
            <v>253700</v>
          </cell>
          <cell r="AG42">
            <v>63800</v>
          </cell>
          <cell r="AH42">
            <v>73200</v>
          </cell>
          <cell r="AI42">
            <v>85300</v>
          </cell>
          <cell r="AJ42">
            <v>150000</v>
          </cell>
          <cell r="AK42">
            <v>204200</v>
          </cell>
          <cell r="AL42">
            <v>149200</v>
          </cell>
        </row>
        <row r="43">
          <cell r="P43">
            <v>19</v>
          </cell>
          <cell r="Q43">
            <v>90000</v>
          </cell>
          <cell r="R43">
            <v>130200</v>
          </cell>
          <cell r="S43">
            <v>161100</v>
          </cell>
          <cell r="T43">
            <v>296900</v>
          </cell>
          <cell r="U43">
            <v>64800</v>
          </cell>
          <cell r="V43">
            <v>79500</v>
          </cell>
          <cell r="W43">
            <v>74000</v>
          </cell>
          <cell r="X43">
            <v>145000</v>
          </cell>
          <cell r="Y43">
            <v>194300</v>
          </cell>
          <cell r="Z43">
            <v>160100</v>
          </cell>
        </row>
        <row r="44">
          <cell r="P44">
            <v>19.5</v>
          </cell>
          <cell r="Q44">
            <v>91900</v>
          </cell>
          <cell r="R44">
            <v>133100</v>
          </cell>
          <cell r="S44">
            <v>164500</v>
          </cell>
          <cell r="T44">
            <v>304100</v>
          </cell>
          <cell r="U44">
            <v>66000</v>
          </cell>
          <cell r="V44">
            <v>81200</v>
          </cell>
          <cell r="W44">
            <v>75500</v>
          </cell>
          <cell r="X44">
            <v>147900</v>
          </cell>
          <cell r="Y44">
            <v>198400</v>
          </cell>
          <cell r="Z44">
            <v>163400</v>
          </cell>
        </row>
        <row r="45">
          <cell r="P45">
            <v>20</v>
          </cell>
          <cell r="Q45">
            <v>93900</v>
          </cell>
          <cell r="R45">
            <v>136100</v>
          </cell>
          <cell r="S45">
            <v>167700</v>
          </cell>
          <cell r="T45">
            <v>311200</v>
          </cell>
          <cell r="U45">
            <v>67300</v>
          </cell>
          <cell r="V45">
            <v>82800</v>
          </cell>
          <cell r="W45">
            <v>77100</v>
          </cell>
          <cell r="X45">
            <v>150900</v>
          </cell>
          <cell r="Y45">
            <v>202500</v>
          </cell>
          <cell r="Z45">
            <v>166600</v>
          </cell>
        </row>
        <row r="46">
          <cell r="P46">
            <v>20.5</v>
          </cell>
          <cell r="Q46">
            <v>95800</v>
          </cell>
          <cell r="R46">
            <v>138900</v>
          </cell>
          <cell r="S46">
            <v>171100</v>
          </cell>
          <cell r="T46">
            <v>318400</v>
          </cell>
          <cell r="U46">
            <v>68500</v>
          </cell>
          <cell r="V46">
            <v>84400</v>
          </cell>
          <cell r="W46">
            <v>78500</v>
          </cell>
          <cell r="X46">
            <v>153800</v>
          </cell>
          <cell r="Y46">
            <v>206500</v>
          </cell>
          <cell r="Z46">
            <v>170100</v>
          </cell>
        </row>
        <row r="47">
          <cell r="P47">
            <v>21</v>
          </cell>
          <cell r="Q47">
            <v>97600</v>
          </cell>
          <cell r="R47">
            <v>141800</v>
          </cell>
          <cell r="S47">
            <v>174400</v>
          </cell>
          <cell r="T47">
            <v>325600</v>
          </cell>
          <cell r="U47">
            <v>69700</v>
          </cell>
          <cell r="V47">
            <v>86000</v>
          </cell>
          <cell r="W47">
            <v>80000</v>
          </cell>
          <cell r="X47">
            <v>156600</v>
          </cell>
          <cell r="Y47">
            <v>210600</v>
          </cell>
          <cell r="Z47">
            <v>173300</v>
          </cell>
        </row>
        <row r="48">
          <cell r="P48">
            <v>21.5</v>
          </cell>
          <cell r="Q48">
            <v>99400</v>
          </cell>
          <cell r="R48">
            <v>144700</v>
          </cell>
          <cell r="S48">
            <v>177800</v>
          </cell>
          <cell r="T48">
            <v>332900</v>
          </cell>
          <cell r="U48">
            <v>70900</v>
          </cell>
          <cell r="V48">
            <v>87700</v>
          </cell>
          <cell r="W48">
            <v>81400</v>
          </cell>
          <cell r="X48">
            <v>159500</v>
          </cell>
          <cell r="Y48">
            <v>214700</v>
          </cell>
          <cell r="Z48">
            <v>176600</v>
          </cell>
        </row>
        <row r="49">
          <cell r="P49">
            <v>22</v>
          </cell>
          <cell r="Q49">
            <v>101400</v>
          </cell>
          <cell r="R49">
            <v>147500</v>
          </cell>
          <cell r="S49">
            <v>181000</v>
          </cell>
          <cell r="T49">
            <v>340000</v>
          </cell>
          <cell r="U49">
            <v>72100</v>
          </cell>
          <cell r="V49">
            <v>89400</v>
          </cell>
          <cell r="W49">
            <v>82900</v>
          </cell>
          <cell r="X49">
            <v>162400</v>
          </cell>
          <cell r="Y49">
            <v>218700</v>
          </cell>
          <cell r="Z49">
            <v>179800</v>
          </cell>
        </row>
        <row r="50">
          <cell r="P50">
            <v>22.5</v>
          </cell>
          <cell r="Q50">
            <v>103200</v>
          </cell>
          <cell r="R50">
            <v>150400</v>
          </cell>
          <cell r="S50">
            <v>184400</v>
          </cell>
          <cell r="T50">
            <v>347200</v>
          </cell>
          <cell r="U50">
            <v>73400</v>
          </cell>
          <cell r="V50">
            <v>91000</v>
          </cell>
          <cell r="W50">
            <v>84400</v>
          </cell>
          <cell r="X50">
            <v>165100</v>
          </cell>
          <cell r="Y50">
            <v>222800</v>
          </cell>
          <cell r="Z50">
            <v>183300</v>
          </cell>
        </row>
        <row r="51">
          <cell r="P51">
            <v>23</v>
          </cell>
          <cell r="Q51">
            <v>105200</v>
          </cell>
          <cell r="R51">
            <v>153200</v>
          </cell>
          <cell r="S51">
            <v>187700</v>
          </cell>
          <cell r="T51">
            <v>354500</v>
          </cell>
          <cell r="U51">
            <v>74600</v>
          </cell>
          <cell r="V51">
            <v>92600</v>
          </cell>
          <cell r="W51">
            <v>85800</v>
          </cell>
          <cell r="X51">
            <v>168100</v>
          </cell>
          <cell r="Y51">
            <v>226900</v>
          </cell>
          <cell r="Z51">
            <v>186500</v>
          </cell>
        </row>
        <row r="52">
          <cell r="P52">
            <v>23.5</v>
          </cell>
          <cell r="Q52">
            <v>107000</v>
          </cell>
          <cell r="R52">
            <v>156100</v>
          </cell>
          <cell r="S52">
            <v>191100</v>
          </cell>
          <cell r="T52">
            <v>361600</v>
          </cell>
          <cell r="U52">
            <v>75800</v>
          </cell>
          <cell r="V52">
            <v>94200</v>
          </cell>
          <cell r="W52">
            <v>87300</v>
          </cell>
          <cell r="X52">
            <v>171000</v>
          </cell>
          <cell r="Y52">
            <v>231100</v>
          </cell>
          <cell r="Z52">
            <v>189800</v>
          </cell>
        </row>
        <row r="53">
          <cell r="P53">
            <v>24</v>
          </cell>
          <cell r="Q53">
            <v>108900</v>
          </cell>
          <cell r="R53">
            <v>159000</v>
          </cell>
          <cell r="S53">
            <v>194300</v>
          </cell>
          <cell r="T53">
            <v>368700</v>
          </cell>
          <cell r="U53">
            <v>77000</v>
          </cell>
          <cell r="V53">
            <v>95900</v>
          </cell>
          <cell r="W53">
            <v>88700</v>
          </cell>
          <cell r="X53">
            <v>173800</v>
          </cell>
          <cell r="Y53">
            <v>235100</v>
          </cell>
          <cell r="Z53">
            <v>193000</v>
          </cell>
        </row>
        <row r="54">
          <cell r="P54">
            <v>24.5</v>
          </cell>
          <cell r="Q54">
            <v>110800</v>
          </cell>
          <cell r="R54">
            <v>161900</v>
          </cell>
          <cell r="S54">
            <v>197700</v>
          </cell>
          <cell r="T54">
            <v>376000</v>
          </cell>
          <cell r="U54">
            <v>78200</v>
          </cell>
          <cell r="V54">
            <v>97500</v>
          </cell>
          <cell r="W54">
            <v>90200</v>
          </cell>
          <cell r="X54">
            <v>176700</v>
          </cell>
          <cell r="Y54">
            <v>239200</v>
          </cell>
          <cell r="Z54">
            <v>196400</v>
          </cell>
        </row>
        <row r="55">
          <cell r="P55">
            <v>25</v>
          </cell>
          <cell r="Q55">
            <v>112100</v>
          </cell>
          <cell r="R55">
            <v>163600</v>
          </cell>
          <cell r="S55">
            <v>201000</v>
          </cell>
          <cell r="T55">
            <v>383300</v>
          </cell>
          <cell r="U55">
            <v>79300</v>
          </cell>
          <cell r="V55">
            <v>98900</v>
          </cell>
          <cell r="W55">
            <v>91400</v>
          </cell>
          <cell r="X55">
            <v>179500</v>
          </cell>
          <cell r="Y55">
            <v>243800</v>
          </cell>
          <cell r="Z55">
            <v>199700</v>
          </cell>
        </row>
        <row r="56">
          <cell r="P56">
            <v>25.5</v>
          </cell>
          <cell r="Q56">
            <v>113500</v>
          </cell>
          <cell r="R56">
            <v>165500</v>
          </cell>
          <cell r="S56">
            <v>204400</v>
          </cell>
          <cell r="T56">
            <v>390700</v>
          </cell>
          <cell r="U56">
            <v>80500</v>
          </cell>
          <cell r="V56">
            <v>100300</v>
          </cell>
          <cell r="W56">
            <v>92600</v>
          </cell>
          <cell r="X56">
            <v>182300</v>
          </cell>
          <cell r="Y56">
            <v>248500</v>
          </cell>
          <cell r="Z56">
            <v>203000</v>
          </cell>
        </row>
        <row r="57">
          <cell r="P57">
            <v>26</v>
          </cell>
          <cell r="Q57">
            <v>114800</v>
          </cell>
          <cell r="R57">
            <v>167200</v>
          </cell>
          <cell r="S57">
            <v>207600</v>
          </cell>
          <cell r="T57">
            <v>397900</v>
          </cell>
          <cell r="U57">
            <v>81500</v>
          </cell>
          <cell r="V57">
            <v>101700</v>
          </cell>
          <cell r="W57">
            <v>93800</v>
          </cell>
          <cell r="X57">
            <v>185000</v>
          </cell>
          <cell r="Y57">
            <v>253200</v>
          </cell>
          <cell r="Z57">
            <v>206300</v>
          </cell>
        </row>
        <row r="58">
          <cell r="P58">
            <v>26.5</v>
          </cell>
          <cell r="Q58">
            <v>116200</v>
          </cell>
          <cell r="R58">
            <v>169000</v>
          </cell>
          <cell r="S58">
            <v>211000</v>
          </cell>
          <cell r="T58">
            <v>405300</v>
          </cell>
          <cell r="U58">
            <v>82700</v>
          </cell>
          <cell r="V58">
            <v>103100</v>
          </cell>
          <cell r="W58">
            <v>94900</v>
          </cell>
          <cell r="X58">
            <v>187800</v>
          </cell>
          <cell r="Y58">
            <v>257900</v>
          </cell>
          <cell r="Z58">
            <v>209600</v>
          </cell>
        </row>
        <row r="59">
          <cell r="P59">
            <v>27</v>
          </cell>
          <cell r="Q59">
            <v>117400</v>
          </cell>
          <cell r="R59">
            <v>170800</v>
          </cell>
          <cell r="S59">
            <v>214200</v>
          </cell>
          <cell r="T59">
            <v>412600</v>
          </cell>
          <cell r="U59">
            <v>83800</v>
          </cell>
          <cell r="V59">
            <v>104500</v>
          </cell>
          <cell r="W59">
            <v>96000</v>
          </cell>
          <cell r="X59">
            <v>190600</v>
          </cell>
          <cell r="Y59">
            <v>262500</v>
          </cell>
          <cell r="Z59">
            <v>212800</v>
          </cell>
        </row>
        <row r="60">
          <cell r="P60">
            <v>27.5</v>
          </cell>
          <cell r="Q60">
            <v>118700</v>
          </cell>
          <cell r="R60">
            <v>172500</v>
          </cell>
          <cell r="S60">
            <v>217700</v>
          </cell>
          <cell r="T60">
            <v>419700</v>
          </cell>
          <cell r="U60">
            <v>84900</v>
          </cell>
          <cell r="V60">
            <v>105900</v>
          </cell>
          <cell r="W60">
            <v>97200</v>
          </cell>
          <cell r="X60">
            <v>193300</v>
          </cell>
          <cell r="Y60">
            <v>267100</v>
          </cell>
          <cell r="Z60">
            <v>216200</v>
          </cell>
        </row>
        <row r="61">
          <cell r="P61">
            <v>28</v>
          </cell>
          <cell r="Q61">
            <v>120100</v>
          </cell>
          <cell r="R61">
            <v>174300</v>
          </cell>
          <cell r="S61">
            <v>220900</v>
          </cell>
          <cell r="T61">
            <v>427100</v>
          </cell>
          <cell r="U61">
            <v>85900</v>
          </cell>
          <cell r="V61">
            <v>107300</v>
          </cell>
          <cell r="W61">
            <v>98300</v>
          </cell>
          <cell r="X61">
            <v>196000</v>
          </cell>
          <cell r="Y61">
            <v>271800</v>
          </cell>
          <cell r="Z61">
            <v>219500</v>
          </cell>
        </row>
        <row r="62">
          <cell r="P62">
            <v>28.5</v>
          </cell>
          <cell r="Q62">
            <v>121400</v>
          </cell>
          <cell r="R62">
            <v>176000</v>
          </cell>
          <cell r="S62">
            <v>224200</v>
          </cell>
          <cell r="T62">
            <v>434400</v>
          </cell>
          <cell r="U62">
            <v>87100</v>
          </cell>
          <cell r="V62">
            <v>108700</v>
          </cell>
          <cell r="W62">
            <v>99400</v>
          </cell>
          <cell r="X62">
            <v>198900</v>
          </cell>
          <cell r="Y62">
            <v>276400</v>
          </cell>
          <cell r="Z62">
            <v>222800</v>
          </cell>
        </row>
        <row r="63">
          <cell r="P63">
            <v>29</v>
          </cell>
          <cell r="Q63">
            <v>122800</v>
          </cell>
          <cell r="R63">
            <v>177900</v>
          </cell>
          <cell r="S63">
            <v>227500</v>
          </cell>
          <cell r="T63">
            <v>441700</v>
          </cell>
          <cell r="U63">
            <v>88200</v>
          </cell>
          <cell r="V63">
            <v>110000</v>
          </cell>
          <cell r="W63">
            <v>100600</v>
          </cell>
          <cell r="X63">
            <v>201700</v>
          </cell>
          <cell r="Y63">
            <v>281100</v>
          </cell>
          <cell r="Z63">
            <v>226000</v>
          </cell>
        </row>
        <row r="64">
          <cell r="P64">
            <v>29.5</v>
          </cell>
          <cell r="Q64">
            <v>124100</v>
          </cell>
          <cell r="R64">
            <v>179600</v>
          </cell>
          <cell r="S64">
            <v>230900</v>
          </cell>
          <cell r="T64">
            <v>449000</v>
          </cell>
          <cell r="U64">
            <v>89400</v>
          </cell>
          <cell r="V64">
            <v>111400</v>
          </cell>
          <cell r="W64">
            <v>101800</v>
          </cell>
          <cell r="X64">
            <v>204500</v>
          </cell>
          <cell r="Y64">
            <v>285700</v>
          </cell>
          <cell r="Z64">
            <v>229500</v>
          </cell>
        </row>
        <row r="65">
          <cell r="P65">
            <v>30</v>
          </cell>
          <cell r="Q65">
            <v>125400</v>
          </cell>
          <cell r="R65">
            <v>181300</v>
          </cell>
          <cell r="S65">
            <v>234200</v>
          </cell>
          <cell r="T65">
            <v>456400</v>
          </cell>
          <cell r="U65">
            <v>90400</v>
          </cell>
          <cell r="V65">
            <v>112800</v>
          </cell>
          <cell r="W65">
            <v>103000</v>
          </cell>
          <cell r="X65">
            <v>218100</v>
          </cell>
          <cell r="Y65">
            <v>290500</v>
          </cell>
          <cell r="Z65">
            <v>232700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Q15"/>
  <sheetViews>
    <sheetView showGridLines="0" tabSelected="1" zoomScale="99" zoomScaleNormal="99" workbookViewId="0">
      <selection activeCell="B10" sqref="B10"/>
    </sheetView>
  </sheetViews>
  <sheetFormatPr defaultColWidth="11.375" defaultRowHeight="18" customHeight="1" x14ac:dyDescent="0.3"/>
  <cols>
    <col min="1" max="12" width="12.625" style="1" customWidth="1"/>
    <col min="13" max="13" width="3.625" style="1" customWidth="1"/>
    <col min="14" max="14" width="12.625" style="2" customWidth="1"/>
    <col min="15" max="17" width="12.625" style="1" customWidth="1"/>
    <col min="18" max="18" width="15.125" style="1" customWidth="1"/>
    <col min="19" max="16384" width="11.375" style="1"/>
  </cols>
  <sheetData>
    <row r="1" spans="1:17" ht="7.5" customHeight="1" x14ac:dyDescent="0.3"/>
    <row r="2" spans="1:17" ht="15.75" customHeight="1" x14ac:dyDescent="0.3">
      <c r="C2" s="47" t="s">
        <v>0</v>
      </c>
      <c r="D2" s="47"/>
      <c r="E2" s="47"/>
      <c r="F2" s="47"/>
      <c r="G2" s="47"/>
      <c r="H2" s="47"/>
      <c r="I2" s="47"/>
      <c r="J2" s="48"/>
      <c r="K2" s="3" t="s">
        <v>1</v>
      </c>
      <c r="M2" s="2"/>
      <c r="N2" s="4" t="s">
        <v>2</v>
      </c>
      <c r="O2" s="5">
        <v>1060</v>
      </c>
      <c r="P2" s="6">
        <f>IF($K$3=N2,$D$10,$D$10*($L$3/(O2-30)))</f>
        <v>43.9</v>
      </c>
    </row>
    <row r="3" spans="1:17" ht="18" customHeight="1" x14ac:dyDescent="0.3">
      <c r="C3" s="49"/>
      <c r="D3" s="49"/>
      <c r="E3" s="49"/>
      <c r="F3" s="49"/>
      <c r="G3" s="49"/>
      <c r="H3" s="49"/>
      <c r="I3" s="49"/>
      <c r="J3" s="50"/>
      <c r="K3" s="7" t="s">
        <v>3</v>
      </c>
      <c r="L3" s="8">
        <f>INDEX(N2:O5,MATCH(K3,N2:N5,0),2)-30</f>
        <v>1030</v>
      </c>
      <c r="N3" s="4" t="s">
        <v>4</v>
      </c>
      <c r="O3" s="9">
        <v>957.71</v>
      </c>
      <c r="P3" s="6">
        <f t="shared" ref="P3:P5" si="0">IF($K$3=N3,$D$10,$D$10*($L$3/(O3-30)))</f>
        <v>48.740446906899784</v>
      </c>
    </row>
    <row r="4" spans="1:17" s="2" customFormat="1" ht="18" customHeight="1" x14ac:dyDescent="0.3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1" t="s">
        <v>14</v>
      </c>
      <c r="K4" s="11" t="s">
        <v>15</v>
      </c>
      <c r="L4" s="11" t="s">
        <v>16</v>
      </c>
      <c r="N4" s="4" t="s">
        <v>17</v>
      </c>
      <c r="O4" s="9">
        <v>966.89</v>
      </c>
      <c r="P4" s="6">
        <f t="shared" si="0"/>
        <v>48.262869707222826</v>
      </c>
      <c r="Q4" s="1"/>
    </row>
    <row r="5" spans="1:17" ht="18" customHeight="1" x14ac:dyDescent="0.3">
      <c r="A5" s="12">
        <v>27700</v>
      </c>
      <c r="B5" s="13">
        <v>0.25</v>
      </c>
      <c r="C5" s="14">
        <v>1</v>
      </c>
      <c r="D5" s="15">
        <v>0.09</v>
      </c>
      <c r="E5" s="16">
        <v>43.9</v>
      </c>
      <c r="F5" s="17" t="s">
        <v>18</v>
      </c>
      <c r="G5" s="17" t="s">
        <v>19</v>
      </c>
      <c r="H5" s="15">
        <v>0.09</v>
      </c>
      <c r="I5" s="15">
        <v>0.2</v>
      </c>
      <c r="J5" s="17" t="s">
        <v>20</v>
      </c>
      <c r="K5" s="18" t="s">
        <v>21</v>
      </c>
      <c r="L5" s="15">
        <v>0</v>
      </c>
      <c r="N5" s="4" t="s">
        <v>22</v>
      </c>
      <c r="O5" s="19">
        <v>1770.73</v>
      </c>
      <c r="P5" s="6">
        <f t="shared" si="0"/>
        <v>25.975883680984413</v>
      </c>
    </row>
    <row r="6" spans="1:17" ht="9" customHeight="1" x14ac:dyDescent="0.3"/>
    <row r="7" spans="1:17" ht="18" customHeight="1" x14ac:dyDescent="0.3">
      <c r="J7" s="51" t="s">
        <v>23</v>
      </c>
      <c r="K7" s="20" t="s">
        <v>24</v>
      </c>
      <c r="L7" s="21" t="s">
        <v>25</v>
      </c>
      <c r="N7" s="22" t="s">
        <v>26</v>
      </c>
      <c r="O7" s="23">
        <f>I10/INDEX(N2:O5,MATCH(K3,N2:N5,0),2)</f>
        <v>6.5943396226415096</v>
      </c>
    </row>
    <row r="8" spans="1:17" s="29" customFormat="1" ht="23.25" customHeight="1" x14ac:dyDescent="0.3">
      <c r="A8" s="53" t="str">
        <f>K5&amp;" 거래"</f>
        <v>eBay 거래</v>
      </c>
      <c r="B8" s="53"/>
      <c r="C8" s="24"/>
      <c r="D8" s="25"/>
      <c r="E8" s="25"/>
      <c r="F8" s="26"/>
      <c r="G8" s="26"/>
      <c r="H8" s="26"/>
      <c r="I8" s="26"/>
      <c r="J8" s="52"/>
      <c r="K8" s="27">
        <f>IF(B5=0,"0",IF((B5*IF(C5=0,1,C5))&gt;2,"중량초과",IF((B5*IF(C5=0,1,C5))&lt;=0.1,0.1,IF((B5*IF(C5=0,1,C5))&lt;=0.25,0.25,IF((B5*IF(C5=0,1,C5))&lt;=0.5,0.5,ROUNDUP((B5*IF(C5=0,1,C5))/0.5,0)/2)))))</f>
        <v>0.25</v>
      </c>
      <c r="L8" s="28">
        <f>IF(B5=0,0,IF((B5*IF(C5=0,1,C5))&gt;30,"중량초과",IF((B5*IF(C5=0,1,C5))&lt;=0.5,0.5,IF((B5*IF(C5=0,1,C5))&lt;=0.75,0.75,IF((B5*IF(C5=0,1,C5))&lt;=1,1,IF((B5*IF(C5=0,1,C5))&lt;=1.25,1.25,IF((B5*IF(C5=0,1,C5))&lt;=1.5,1.5,IF((B5*IF(C5=0,1,C5))&lt;=1.75,1.75,ROUNDUP((B5*IF(C5=0,1,C5))/0.5,0)/2))))))))</f>
        <v>0.5</v>
      </c>
      <c r="P8" s="30"/>
    </row>
    <row r="9" spans="1:17" s="29" customFormat="1" ht="23.25" customHeight="1" x14ac:dyDescent="0.3">
      <c r="A9" s="31" t="s">
        <v>27</v>
      </c>
      <c r="B9" s="32" t="s">
        <v>28</v>
      </c>
      <c r="C9" s="33" t="s">
        <v>29</v>
      </c>
      <c r="D9" s="33" t="s">
        <v>30</v>
      </c>
      <c r="E9" s="33" t="s">
        <v>31</v>
      </c>
      <c r="F9" s="33" t="s">
        <v>32</v>
      </c>
      <c r="G9" s="33" t="s">
        <v>33</v>
      </c>
      <c r="H9" s="33" t="s">
        <v>34</v>
      </c>
      <c r="I9" s="33" t="s">
        <v>35</v>
      </c>
      <c r="J9" s="33" t="s">
        <v>36</v>
      </c>
      <c r="K9" s="33" t="s">
        <v>37</v>
      </c>
      <c r="L9" s="34" t="s">
        <v>38</v>
      </c>
      <c r="N9" s="35"/>
    </row>
    <row r="10" spans="1:17" s="29" customFormat="1" ht="33.75" customHeight="1" x14ac:dyDescent="0.3">
      <c r="A10" s="36" t="s">
        <v>39</v>
      </c>
      <c r="B10" s="37">
        <f>IF(A5=0,0,IF(I10="중량초과",0,IF(J5="일   반",IF(E5=0,((A5*C5/L3+C10)*(1/1.1+D5+4%)-C10)/(1-H5)+3,(E5*C5-C10)/(1-H5)),IF(E5=0,((A5*C5/L3+C10)*(1/1.1+D5+4%)-C10)/(1-H5)+I10/ROUNDDOWN(L3,-2)+3,(E5*C5-C10)/(1-H5)))))</f>
        <v>48.241758241758241</v>
      </c>
      <c r="C10" s="38">
        <v>0</v>
      </c>
      <c r="D10" s="39">
        <f>IF(B10=0,0,B10*(1-H5-L5))</f>
        <v>43.9</v>
      </c>
      <c r="E10" s="40">
        <f>IF(B10=0,0,((D10+C10)*L3+K10+L10)-(A5*C5+I10+J10+(G10+H10)*L3))</f>
        <v>6903.1888181818213</v>
      </c>
      <c r="F10" s="41">
        <f>IF(B10=0,0,(E10/L3)/(D10+C10))</f>
        <v>0.15266799695207159</v>
      </c>
      <c r="G10" s="42">
        <f>IF(K5="PP Invoice",0,IF(D10=0,0,(D10+C10)*D5))</f>
        <v>3.9509999999999996</v>
      </c>
      <c r="H10" s="42">
        <f>IF(D10=0,0,IF(A5=0,0,(D10+C10)*3.9%+0.3))</f>
        <v>2.0120999999999998</v>
      </c>
      <c r="I10" s="43">
        <f>IFERROR(IF(A5=0,0,IF(B5=0,0,IF(A10="무등기",IF(K8&gt;2,"중량초과",IF(F5="1지역",INDEX([1]data!D:H,MATCH(K8,[1]data!D:D,0),2)*100%,
IF(F5="2지역",INDEX([1]data!D:H,MATCH(K8,[1]data!D:D,0),3)*100%,
IF(F5="3지역",INDEX([1]data!D:H,MATCH(K8,[1]data!D:D,0),4)*100%,
IF(F5="4지역",INDEX([1]data!D:H,MATCH(K8,[1]data!D:D,0),5)*100%,"지역오류"))))),
IF(A10="RR",IF(K8&gt;2,"중량초과",IF(F5="1지역",INDEX([1]data!J:N,MATCH(K8,[1]data!J:J,0),2)*100%,
IF(F5="2지역",INDEX([1]data!J:N,MATCH(K8,[1]data!J:J,0),3)*100%,
IF(F5="3지역",INDEX([1]data!J:N,MATCH(K8,[1]data!J:J,0),4)*100%,
IF(F5="4지역",INDEX([1]data!J:N,MATCH(K8,[1]data!J:J,0),5)*100%,"지역오류"))))),
IF(A10="국제소포",IF(L8&gt;20,"중량초과",IF(F5="1지역",INDEX([1]data!AB:AL,MATCH(K8,[1]data!AB:AB,0),2)*100%,
IF(F5="2지역",INDEX([1]data!AB:AL,MATCH(L8,[1]data!AB:AB,0),3)*100%,
IF(F5="3지역",INDEX([1]data!AB:AL,MATCH(L8,[1]data!AB:AB,0),4)*100%,
IF(F5="4지역",INDEX([1]data!AB:AL,MATCH(L8,[1]data!AB:AB,0),5)*100%,
IF(F5="특1지역",INDEX([1]data!AB:AL,MATCH(L8,[1]data!AB:AB,0),6)*100%,
IF(F5="특2지역",INDEX([1]data!AB:AL,MATCH(L8,[1]data!AB:AB,0),7)*100%,
IF(F5="특3지역",INDEX([1]data!AB:AL,MATCH(L8,[1]data!AB:AB,0),8)*100%,
IF(F5="특4지역",INDEX([1]data!AB:AL,MATCH(L8,[1]data!AB:AB,0),9)*100%,
IF(F5="특5지역",INDEX([1]data!AB:AL,MATCH(L8,[1]data!AB:AB,0),10)*100%,
IF(F5="특6지역",INDEX([1]data!AB:AL,MATCH(L8,[1]data!AB:AB,0),11)*100%,"지역오류"))))))))))),
IF(L8&gt;30,"중량초과",IF(F5="1지역",INDEX([1]data!P:Z,MATCH(L8,[1]data!P:P,0),2)*100%,
IF(F5="2지역", INDEX([1]data!P:Z,MATCH(L8,[1]data!P:P,0),3)*100%,
IF(F5="3지역", INDEX([1]data!P:Z,MATCH(L8,[1]data!P:P,0),4)*100%,
IF(F5="4지역", INDEX([1]data!P:Z,MATCH(L8,[1]data!P:P,0),5)*100%,
IF(F5="특1지역",INDEX([1]data!P:Z,MATCH(L8,[1]data!P:P,0),6)*100%,
IF(F5="특2지역",INDEX([1]data!P:Z,MATCH(L8,[1]data!P:P,0),7)*100%,
IF(F5="특3지역",INDEX([1]data!P:Z,MATCH(L8,[1]data!P:P,0),8)*100%,
IF(F5="특4지역",INDEX([1]data!P:Z,MATCH(L8,[1]data!P:P,0),9)*100%,
IF(F5="특5지역",IINDEX([1]data!P:Z,MATCH(L8,[1]data!P:P,0),10)*100%,INDEX([1]data!P:Z,MATCH(L8,[1]data!P:P,0),11)*100%))))))))))))))),"오류")</f>
        <v>6990</v>
      </c>
      <c r="J10" s="43">
        <f>IF(B10=0,0,IF(G5="가   입",IF(J5="일   반",ROUNDUP(((B10*C5*L3/114300)*550+1950),-1),ROUNDUP((((B10-(I10/ROUNDDOWN(L3,-2)))*C5*L3/114300)*550+1950),-1)),0))</f>
        <v>0</v>
      </c>
      <c r="K10" s="43">
        <f>IF(B10=0,0,IF(A10="EMS",I10*I5,0))</f>
        <v>0</v>
      </c>
      <c r="L10" s="44">
        <f>IF(B10=0,0,A5*C5-(A5*C5/1.1))</f>
        <v>2518.1818181818198</v>
      </c>
      <c r="N10" s="35"/>
    </row>
    <row r="11" spans="1:17" ht="22.5" customHeight="1" x14ac:dyDescent="0.3">
      <c r="B11" s="45"/>
    </row>
    <row r="12" spans="1:17" ht="18" customHeight="1" x14ac:dyDescent="0.3">
      <c r="B12" s="45"/>
    </row>
    <row r="15" spans="1:17" ht="18" customHeight="1" x14ac:dyDescent="0.3">
      <c r="I15" s="45"/>
      <c r="J15" s="46"/>
    </row>
  </sheetData>
  <mergeCells count="3">
    <mergeCell ref="C2:J3"/>
    <mergeCell ref="J7:J8"/>
    <mergeCell ref="A8:B8"/>
  </mergeCells>
  <phoneticPr fontId="4" type="noConversion"/>
  <dataValidations count="1">
    <dataValidation type="list" allowBlank="1" showInputMessage="1" showErrorMessage="1" sqref="K3">
      <formula1>$N$2:$N$5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초기화2">
                <anchor moveWithCells="1" sizeWithCells="1">
                  <from>
                    <xdr:col>0</xdr:col>
                    <xdr:colOff>190500</xdr:colOff>
                    <xdr:row>0</xdr:row>
                    <xdr:rowOff>85725</xdr:rowOff>
                  </from>
                  <to>
                    <xdr:col>1</xdr:col>
                    <xdr:colOff>781050</xdr:colOff>
                    <xdr:row>2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A10</xm:sqref>
        </x14:dataValidation>
        <x14:dataValidation type="list" allowBlank="1" showInputMessage="1" showErrorMessage="1">
          <x14:formula1>
            <xm:f>[1]data!#REF!</xm:f>
          </x14:formula1>
          <xm:sqref>J5</xm:sqref>
        </x14:dataValidation>
        <x14:dataValidation type="list" allowBlank="1" showInputMessage="1" showErrorMessage="1">
          <x14:formula1>
            <xm:f>[1]data!#REF!</xm:f>
          </x14:formula1>
          <xm:sqref>K5</xm:sqref>
        </x14:dataValidation>
        <x14:dataValidation type="list" allowBlank="1" showInputMessage="1" showErrorMessage="1">
          <x14:formula1>
            <xm:f>[1]data!#REF!</xm:f>
          </x14:formula1>
          <xm:sqref>G5</xm:sqref>
        </x14:dataValidation>
        <x14:dataValidation type="list" allowBlank="1" showInputMessage="1" showErrorMessage="1">
          <x14:formula1>
            <xm:f>[1]data!#REF!</xm:f>
          </x14:formula1>
          <xm:sqref>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GFLXVEST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</cp:lastModifiedBy>
  <dcterms:created xsi:type="dcterms:W3CDTF">2014-02-22T16:12:06Z</dcterms:created>
  <dcterms:modified xsi:type="dcterms:W3CDTF">2014-02-22T16:22:43Z</dcterms:modified>
</cp:coreProperties>
</file>